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rv1\総務課\財政係\04 財務諸表\02 財政状況・ホームページ公表関係\財政比較分析表H20-（ﾎｰﾑﾍﾟｰｼﾞ掲載）\R3決算\"/>
    </mc:Choice>
  </mc:AlternateContent>
  <bookViews>
    <workbookView xWindow="0" yWindow="0" windowWidth="15360" windowHeight="7635" activeTab="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CO34" i="10" l="1"/>
  <c r="BW35" i="10"/>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<sst xmlns="http://schemas.openxmlformats.org/spreadsheetml/2006/main" count="1056" uniqueCount="596">
  <si>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</si>
  <si>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</si>
  <si>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</si>
  <si>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</si>
  <si>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</si>
  <si>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</si>
  <si>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</si>
  <si>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</si>
  <si>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</si>
  <si>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</si>
  <si>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</si>
  <si>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</si>
  <si>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</si>
  <si>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</si>
  <si>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</si>
  <si>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</si>
  <si>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</si>
  <si>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</si>
  <si>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</si>
  <si>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</si>
  <si>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</si>
  <si>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</si>
  <si>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</si>
  <si>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</si>
  <si>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</si>
  <si>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</si>
  <si>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</si>
  <si>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</si>
  <si>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</si>
  <si>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</si>
  <si>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</si>
  <si>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</si>
  <si>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</si>
  <si>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</si>
  <si>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</si>
  <si>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</si>
  <si>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</si>
  <si>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</si>
  <si>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</si>
  <si>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</si>
  <si>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</si>
  <si>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</si>
  <si>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</si>
  <si>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</si>
  <si>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</si>
  <si>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</si>
  <si>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</si>
  <si>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</si>
  <si>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</si>
  <si>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</si>
  <si>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</si>
  <si>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</si>
  <si>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</si>
  <si>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</si>
  <si>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</si>
  <si>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</si>
  <si>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</si>
  <si>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</si>
  <si>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</si>
  <si>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</si>
  <si>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</si>
  <si>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</si>
  <si>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</si>
  <si>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</si>
  <si>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</si>
  <si>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</si>
  <si>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</si>
  <si>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</si>
  <si>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</si>
  <si>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</si>
  <si>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</si>
  <si>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</si>
  <si>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</si>
  <si>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</si>
  <si>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</si>
  <si>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</si>
  <si>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</si>
  <si>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</si>
  <si>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</si>
  <si>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</si>
  <si>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</si>
  <si>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</si>
  <si>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</si>
  <si>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</si>
  <si>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</si>
  <si>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</si>
  <si>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</si>
  <si>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</si>
  <si>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</si>
  <si>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</si>
  <si>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</si>
  <si>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</si>
  <si>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</si>
  <si>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</si>
  <si>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</si>
  <si>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</si>
  <si>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</si>
  <si>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</si>
  <si>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</si>
  <si>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</si>
  <si>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</si>
  <si>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</si>
  <si>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</si>
  <si>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</si>
  <si>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</si>
  <si>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</si>
  <si>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</si>
  <si>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</si>
  <si>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</si>
  <si>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</si>
  <si>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</si>
  <si>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</si>
  <si>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</si>
  <si>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</si>
  <si>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</si>
  <si>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</si>
  <si>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</si>
  <si>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</si>
  <si>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</si>
  <si>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</si>
  <si>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</si>
  <si>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</si>
  <si>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</si>
  <si>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</si>
  <si>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</si>
  <si>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</si>
  <si>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</si>
  <si>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</si>
  <si>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</si>
  <si>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</si>
  <si>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</si>
  <si>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</si>
  <si>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</si>
  <si>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</si>
  <si>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</si>
  <si>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</si>
  <si>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</si>
  <si>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</si>
  <si>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</si>
  <si>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</si>
  <si>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</si>
  <si>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</si>
  <si>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</si>
  <si>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</si>
  <si>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</si>
  <si>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</si>
  <si>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</si>
  <si>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</si>
  <si>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</si>
  <si>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</si>
  <si>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</si>
  <si>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</si>
  <si>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</si>
  <si>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</si>
  <si>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</si>
  <si>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</si>
  <si>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</si>
  <si>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</si>
  <si>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</si>
  <si>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</si>
  <si>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</si>
  <si>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</si>
  <si>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</si>
  <si>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</si>
  <si>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</si>
  <si>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</si>
  <si>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</si>
  <si>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</si>
  <si>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</si>
  <si>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</si>
  <si>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</si>
  <si>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</si>
  <si>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</si>
  <si>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</si>
  <si>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</si>
  <si>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</si>
  <si>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</si>
  <si>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</si>
  <si>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</si>
  <si>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</si>
  <si>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</si>
  <si>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</si>
  <si>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</si>
  <si>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</si>
  <si>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</si>
  <si>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</si>
  <si>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</si>
  <si>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</si>
  <si>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</si>
  <si>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</si>
  <si>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</si>
  <si>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</si>
  <si>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</si>
  <si>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</si>
  <si>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</si>
  <si>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</si>
  <si>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</si>
  <si>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</si>
  <si>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</si>
  <si>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</si>
  <si>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</si>
  <si>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</si>
  <si>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</si>
  <si>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</si>
  <si>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</si>
  <si>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</si>
  <si>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</si>
  <si>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</si>
  <si>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</si>
  <si>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</si>
  <si>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</si>
  <si>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</si>
  <si>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</si>
  <si>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</si>
  <si>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</si>
  <si>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</si>
  <si>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</si>
  <si>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</si>
  <si>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</si>
  <si>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</si>
  <si>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</si>
  <si>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</si>
  <si>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</si>
  <si>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</si>
  <si>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</si>
  <si>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</si>
  <si>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</si>
  <si>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</si>
  <si>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</si>
  <si>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</si>
  <si>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</si>
  <si>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</si>
  <si>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</si>
  <si>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</si>
  <si>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</si>
  <si>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</si>
  <si>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</si>
  <si>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</si>
  <si>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労働費</t>
  </si>
  <si>
    <t>地方消費税交付金</t>
  </si>
  <si>
    <t>農林水産業費</t>
  </si>
  <si>
    <t>ゴルフ場利用税交付金</t>
  </si>
  <si>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</si>
  <si>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</si>
  <si>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</si>
  <si>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</si>
  <si>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</si>
  <si>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</si>
  <si>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</si>
  <si>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</si>
  <si>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</si>
  <si>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</si>
  <si>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</si>
  <si>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災害復旧費</t>
  </si>
  <si>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</si>
  <si>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</si>
  <si>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</si>
  <si>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</si>
  <si>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</si>
  <si>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</si>
  <si>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</si>
  <si>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</si>
  <si>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</si>
  <si>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</si>
  <si>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新型コロナウイルス感染症対策地方税減収補塡特別交付金</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</si>
  <si>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</si>
  <si>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</si>
  <si>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</si>
  <si>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</si>
  <si>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</si>
  <si>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</si>
  <si>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</si>
  <si>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法定外目的税</t>
    <phoneticPr fontId="5"/>
  </si>
  <si>
    <t>　人件費</t>
    <phoneticPr fontId="5"/>
  </si>
  <si>
    <t>旧法による税</t>
  </si>
  <si>
    <t>　　うち職員給</t>
    <rPh sb="4" eb="6">
      <t>ショクイン</t>
    </rPh>
    <rPh sb="6" eb="7">
      <t>キュウ</t>
    </rPh>
    <phoneticPr fontId="5"/>
  </si>
  <si>
    <t>(一般財源計)</t>
    <phoneticPr fontId="5"/>
  </si>
  <si>
    <t>合計</t>
  </si>
  <si>
    <t>交通安全対策特別交付金</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</si>
  <si>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</si>
  <si>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</si>
  <si>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</si>
  <si>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</si>
  <si>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</si>
  <si>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</si>
  <si>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</si>
  <si>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</si>
  <si>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</si>
  <si>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</si>
  <si>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</si>
  <si>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</si>
  <si>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</si>
  <si>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</si>
  <si>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</si>
  <si>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</si>
  <si>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</si>
  <si>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</si>
  <si>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</si>
  <si>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</si>
  <si>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</si>
  <si>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</si>
  <si>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</si>
  <si>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</si>
  <si>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</si>
  <si>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</si>
  <si>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</si>
  <si>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</si>
  <si>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</si>
  <si>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</si>
  <si>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諸収入</t>
  </si>
  <si>
    <t>被保険者数(人)</t>
  </si>
  <si>
    <t>地方債</t>
  </si>
  <si>
    <t>　うち減収補塡債(特例分)</t>
    <rPh sb="4" eb="5">
      <t>シュウ</t>
    </rPh>
    <rPh sb="9" eb="10">
      <t>トク</t>
    </rPh>
    <rPh sb="10" eb="11">
      <t>レイ</t>
    </rPh>
    <rPh sb="11" eb="12">
      <t>ブン</t>
    </rPh>
    <phoneticPr fontId="16"/>
  </si>
  <si>
    <t>　うち猶予特例債</t>
    <phoneticPr fontId="16"/>
  </si>
  <si>
    <t>投資的経費計</t>
    <rPh sb="5" eb="6">
      <t>ケイ</t>
    </rPh>
    <phoneticPr fontId="5"/>
  </si>
  <si>
    <t>歳入合計</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</si>
  <si>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</si>
  <si>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</si>
  <si>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</si>
  <si>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</si>
  <si>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</si>
  <si>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</si>
  <si>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</si>
  <si>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</si>
  <si>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北海道平取町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</si>
  <si>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</si>
  <si>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</si>
  <si>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</si>
  <si>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</si>
  <si>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</si>
  <si>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</si>
  <si>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</si>
  <si>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</si>
  <si>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</si>
  <si>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</si>
  <si>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</si>
  <si>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</si>
  <si>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</si>
  <si>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</si>
  <si>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</si>
  <si>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</si>
  <si>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</si>
  <si>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</si>
  <si>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</si>
  <si>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</si>
  <si>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</si>
  <si>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</si>
  <si>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</si>
  <si>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</si>
  <si>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</si>
  <si>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</si>
  <si>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</si>
  <si>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</si>
  <si>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</si>
  <si>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</si>
  <si>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</si>
  <si>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</si>
  <si>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</si>
  <si>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</si>
  <si>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</si>
  <si>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</si>
  <si>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</si>
  <si>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国民健康保険病院特別会計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</si>
  <si>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</si>
  <si>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</si>
  <si>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</si>
  <si>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</si>
  <si>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</si>
  <si>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</si>
  <si>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</si>
  <si>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</si>
  <si>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</si>
  <si>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</si>
  <si>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</si>
  <si>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</si>
  <si>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</si>
  <si>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</si>
  <si>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</si>
  <si>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</si>
  <si>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</si>
  <si>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</si>
  <si>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</si>
  <si>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</si>
  <si>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</si>
  <si>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</si>
  <si>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</si>
  <si>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</si>
  <si>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</si>
  <si>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</si>
  <si>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</si>
  <si>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</si>
  <si>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</si>
  <si>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</si>
  <si>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</si>
  <si>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</si>
  <si>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</si>
  <si>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</si>
  <si>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</si>
  <si>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</si>
  <si>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</si>
  <si>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</si>
  <si>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</si>
  <si>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</si>
  <si>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</si>
  <si>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</si>
  <si>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</si>
  <si>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</si>
  <si>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</si>
  <si>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</si>
  <si>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</si>
  <si>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</si>
  <si>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</si>
  <si>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</si>
  <si>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</si>
  <si>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</si>
  <si>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</si>
  <si>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</si>
  <si>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</si>
  <si>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</si>
  <si>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</si>
  <si>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</si>
  <si>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</si>
  <si>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</si>
  <si>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国民健康保険病院特別会計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</si>
  <si>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</si>
  <si>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</si>
  <si>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</si>
  <si>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</si>
  <si>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</si>
  <si>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</si>
  <si>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</si>
  <si>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</si>
  <si>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</si>
  <si>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</si>
  <si>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</si>
  <si>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</si>
  <si>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</si>
  <si>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</si>
  <si>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</si>
  <si>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</si>
  <si>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</si>
  <si>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</si>
  <si>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</si>
  <si>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</si>
  <si>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</si>
  <si>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</si>
  <si>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</si>
  <si>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</si>
  <si>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</si>
  <si>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</si>
  <si>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</si>
  <si>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</si>
  <si>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</si>
  <si>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</si>
  <si>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</si>
  <si>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</si>
  <si>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</si>
  <si>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</si>
  <si>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</si>
  <si>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</si>
  <si>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</si>
  <si>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</si>
  <si>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</si>
  <si>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</si>
  <si>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</si>
  <si>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</si>
  <si>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</si>
  <si>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</si>
  <si>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</si>
  <si>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</si>
  <si>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</si>
  <si>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</si>
  <si>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</si>
  <si>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</si>
  <si>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</si>
  <si>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</si>
  <si>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</si>
  <si>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</si>
  <si>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</si>
  <si>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</si>
  <si>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</si>
  <si>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</si>
  <si>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</si>
  <si>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</si>
  <si>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</si>
  <si>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</si>
  <si>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</si>
  <si>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</si>
  <si>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</si>
  <si>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</si>
  <si>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</si>
  <si>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</si>
  <si>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</si>
  <si>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</si>
  <si>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</si>
  <si>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</si>
  <si>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</si>
  <si>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</si>
  <si>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</si>
  <si>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</si>
  <si>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</si>
  <si>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</si>
  <si>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</si>
  <si>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</si>
  <si>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</si>
  <si>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</si>
  <si>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</si>
  <si>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</si>
  <si>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</si>
  <si>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</si>
  <si>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</si>
  <si>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</si>
  <si>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</si>
  <si>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</si>
  <si>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</si>
  <si>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0.84</t>
  </si>
  <si>
    <t>▲ 2.28</t>
  </si>
  <si>
    <t>一般会計</t>
  </si>
  <si>
    <t>介護保険特別会計</t>
  </si>
  <si>
    <t>国民健康保険病院特別会計</t>
  </si>
  <si>
    <t>▲ 0.14</t>
  </si>
  <si>
    <t>国民健康保険特別会計</t>
  </si>
  <si>
    <t>簡易水道特別会計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</si>
  <si>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</si>
  <si>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</si>
  <si>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</si>
  <si>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</si>
  <si>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</si>
  <si>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</si>
  <si>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</si>
  <si>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</si>
  <si>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</si>
  <si>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</si>
  <si>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</si>
  <si>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(有)平取町畜産公社</t>
    <rPh sb="0" eb="3">
      <t>ユウ</t>
    </rPh>
    <rPh sb="3" eb="6">
      <t>ビラトリチョウ</t>
    </rPh>
    <rPh sb="6" eb="8">
      <t>チクサン</t>
    </rPh>
    <rPh sb="8" eb="10">
      <t>コウシャ</t>
    </rPh>
    <phoneticPr fontId="2"/>
  </si>
  <si>
    <t>-</t>
    <phoneticPr fontId="2"/>
  </si>
  <si>
    <t>-</t>
    <phoneticPr fontId="2"/>
  </si>
  <si>
    <t>平取町外2町衛生施設組合</t>
    <rPh sb="0" eb="3">
      <t>ビラトリチョウ</t>
    </rPh>
    <rPh sb="3" eb="4">
      <t>ホカ</t>
    </rPh>
    <rPh sb="5" eb="6">
      <t>マチ</t>
    </rPh>
    <rPh sb="6" eb="8">
      <t>エイセイ</t>
    </rPh>
    <rPh sb="8" eb="10">
      <t>シセツ</t>
    </rPh>
    <rPh sb="10" eb="12">
      <t>クミアイ</t>
    </rPh>
    <phoneticPr fontId="2"/>
  </si>
  <si>
    <t>胆振東部日高西部衛生組合</t>
    <rPh sb="0" eb="2">
      <t>イブリ</t>
    </rPh>
    <rPh sb="2" eb="4">
      <t>トウブ</t>
    </rPh>
    <rPh sb="4" eb="6">
      <t>ヒダカ</t>
    </rPh>
    <rPh sb="6" eb="8">
      <t>セイブ</t>
    </rPh>
    <rPh sb="8" eb="10">
      <t>エイセイ</t>
    </rPh>
    <rPh sb="10" eb="12">
      <t>クミアイ</t>
    </rPh>
    <phoneticPr fontId="2"/>
  </si>
  <si>
    <t>日高西部消防組合</t>
    <rPh sb="0" eb="2">
      <t>ヒダカ</t>
    </rPh>
    <rPh sb="2" eb="4">
      <t>セイブ</t>
    </rPh>
    <rPh sb="4" eb="6">
      <t>ショウボウ</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</si>
  <si>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</si>
  <si>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t>
    <phoneticPr fontId="2"/>
  </si>
  <si>
    <t>沙流川ダム地域振興基金</t>
    <rPh sb="0" eb="2">
      <t>サル</t>
    </rPh>
    <rPh sb="2" eb="3">
      <t>ガワ</t>
    </rPh>
    <rPh sb="5" eb="7">
      <t>チイキ</t>
    </rPh>
    <rPh sb="7" eb="9">
      <t>シンコウ</t>
    </rPh>
    <rPh sb="9" eb="11">
      <t>キキン</t>
    </rPh>
    <phoneticPr fontId="5"/>
  </si>
  <si>
    <t>ふるさと応援基金</t>
    <rPh sb="4" eb="6">
      <t>オウエン</t>
    </rPh>
    <rPh sb="6" eb="8">
      <t>キキン</t>
    </rPh>
    <phoneticPr fontId="5"/>
  </si>
  <si>
    <t>津川基金</t>
    <rPh sb="0" eb="2">
      <t>ツガワ</t>
    </rPh>
    <rPh sb="2" eb="4">
      <t>キキン</t>
    </rPh>
    <phoneticPr fontId="5"/>
  </si>
  <si>
    <t>森林環境譲与税基金</t>
    <rPh sb="0" eb="2">
      <t>シンリン</t>
    </rPh>
    <rPh sb="2" eb="4">
      <t>カンキョウ</t>
    </rPh>
    <rPh sb="4" eb="6">
      <t>ジョウヨ</t>
    </rPh>
    <rPh sb="6" eb="7">
      <t>ゼイ</t>
    </rPh>
    <rPh sb="7" eb="9">
      <t>キキン</t>
    </rPh>
    <phoneticPr fontId="5"/>
  </si>
  <si>
    <t>公共施設等整備基金</t>
    <rPh sb="0" eb="2">
      <t>コウキョウ</t>
    </rPh>
    <rPh sb="2" eb="4">
      <t>シセツ</t>
    </rPh>
    <rPh sb="4" eb="5">
      <t>トウ</t>
    </rPh>
    <rPh sb="5" eb="7">
      <t>セイビ</t>
    </rPh>
    <rPh sb="7" eb="9">
      <t>キキン</t>
    </rPh>
    <phoneticPr fontId="5"/>
  </si>
  <si>
    <t xml:space="preserve">※8：職員の状況については、令和3年地方公務員給与実態調査に基づいている。 </t>
  </si>
  <si>
    <t>北海道平取町</t>
    <phoneticPr fontId="25"/>
  </si>
  <si>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</si>
  <si>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</si>
  <si>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</si>
  <si>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</si>
  <si>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</si>
  <si>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</si>
  <si>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t>
    <phoneticPr fontId="5"/>
  </si>
  <si>
    <t>　　　法人均等割</t>
    <phoneticPr fontId="5"/>
  </si>
  <si>
    <t>　　　法人税割</t>
    <phoneticPr fontId="5"/>
  </si>
  <si>
    <t>　　固定資産税</t>
    <phoneticPr fontId="5"/>
  </si>
  <si>
    <t>-</t>
    <phoneticPr fontId="5"/>
  </si>
  <si>
    <t>　　鉱産税</t>
    <phoneticPr fontId="5"/>
  </si>
  <si>
    <t>法人事業税交付金</t>
    <phoneticPr fontId="16"/>
  </si>
  <si>
    <t>　　特別土地保有税</t>
    <phoneticPr fontId="5"/>
  </si>
  <si>
    <t>　個人住民税減収補塡特例交付金</t>
    <phoneticPr fontId="5"/>
  </si>
  <si>
    <t>　法定目的税</t>
    <phoneticPr fontId="5"/>
  </si>
  <si>
    <t>　　事業所税</t>
    <phoneticPr fontId="5"/>
  </si>
  <si>
    <t>　　都市計画税</t>
    <phoneticPr fontId="5"/>
  </si>
  <si>
    <t>構成比</t>
    <phoneticPr fontId="5"/>
  </si>
  <si>
    <t>充当一般財源等</t>
    <phoneticPr fontId="5"/>
  </si>
  <si>
    <t>　　水利地益税等</t>
    <phoneticPr fontId="5"/>
  </si>
  <si>
    <t>　特別交付税</t>
    <phoneticPr fontId="5"/>
  </si>
  <si>
    <t>　震災復興特別交付税</t>
    <phoneticPr fontId="25"/>
  </si>
  <si>
    <t>　扶助費</t>
    <phoneticPr fontId="5"/>
  </si>
  <si>
    <t>　公債費</t>
    <phoneticPr fontId="5"/>
  </si>
  <si>
    <t>元利償還金</t>
    <phoneticPr fontId="5"/>
  </si>
  <si>
    <t>　うち元金</t>
    <phoneticPr fontId="25"/>
  </si>
  <si>
    <t>・計</t>
    <phoneticPr fontId="5"/>
  </si>
  <si>
    <t>　物件費</t>
    <phoneticPr fontId="5"/>
  </si>
  <si>
    <t>病院</t>
    <phoneticPr fontId="5"/>
  </si>
  <si>
    <t>　繰出金</t>
    <phoneticPr fontId="5"/>
  </si>
  <si>
    <t>上水道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</si>
  <si>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</si>
  <si>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</si>
  <si>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</si>
  <si>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</si>
  <si>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</si>
  <si>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</si>
  <si>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</si>
  <si>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</si>
  <si>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その他</t>
    <phoneticPr fontId="5"/>
  </si>
  <si>
    <t>保険給付費</t>
    <phoneticPr fontId="5"/>
  </si>
  <si>
    <t>　うち臨時財政対策債</t>
    <phoneticPr fontId="5"/>
  </si>
  <si>
    <t>　　うち人件費</t>
    <phoneticPr fontId="5"/>
  </si>
  <si>
    <t>普通建設事業費</t>
    <phoneticPr fontId="5"/>
  </si>
  <si>
    <t>失業対策事業費</t>
    <phoneticPr fontId="5"/>
  </si>
  <si>
    <t>歳出合計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</si>
</sst>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301035</c:v>
                </c:pt>
                <c:pt idx="4">
                  <c:v>277467</c:v>
                </c:pt>
              </c:numCache>
            </c:numRef>
          </c:val>
          <c:smooth val="0"/>
          <c:extLst xmlns:c16r2="http://schemas.microsoft.com/office/drawing/2015/06/chart">
            <c:ext xmlns:c16="http://schemas.microsoft.com/office/drawing/2014/chart" uri="{C3380CC4-5D6E-409C-BE32-E72D297353CC}">
              <c16:uniqueId val="{00000000-C770-4F5B-9D28-2BF500048C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488684</c:v>
                </c:pt>
                <c:pt idx="1">
                  <c:v>336452</c:v>
                </c:pt>
                <c:pt idx="2">
                  <c:v>326711</c:v>
                </c:pt>
                <c:pt idx="3">
                  <c:v>498536</c:v>
                </c:pt>
                <c:pt idx="4">
                  <c:v>503854</c:v>
                </c:pt>
              </c:numCache>
            </c:numRef>
          </c:val>
          <c:smooth val="0"/>
          <c:extLst xmlns:c16r2="http://schemas.microsoft.com/office/drawing/2015/06/chart">
            <c:ext xmlns:c16="http://schemas.microsoft.com/office/drawing/2014/chart" uri="{C3380CC4-5D6E-409C-BE32-E72D297353CC}">
              <c16:uniqueId val="{00000001-C770-4F5B-9D28-2BF500048C22}"/>
            </c:ext>
          </c:extLst>
        </c:ser>
        <c:dLbls>
          <c:showLegendKey val="0"/>
          <c:showVal val="0"/>
          <c:showCatName val="0"/>
          <c:showSerName val="0"/>
          <c:showPercent val="0"/>
          <c:showBubbleSize val="0"/>
        </c:dLbls>
        <c:marker val="1"/>
        <c:smooth val="0"/>
        <c:axId val="334556696"/>
        <c:axId val="156558048"/>
      </c:lineChart>
      <c:catAx>
        <c:axId val="334556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558048"/>
        <c:crosses val="autoZero"/>
        <c:auto val="1"/>
        <c:lblAlgn val="ctr"/>
        <c:lblOffset val="100"/>
        <c:tickLblSkip val="1"/>
        <c:tickMarkSkip val="1"/>
        <c:noMultiLvlLbl val="0"/>
      </c:catAx>
      <c:valAx>
        <c:axId val="15655804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556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2.56</c:v>
                </c:pt>
                <c:pt idx="1">
                  <c:v>1.64</c:v>
                </c:pt>
                <c:pt idx="2">
                  <c:v>1.76</c:v>
                </c:pt>
                <c:pt idx="3">
                  <c:v>2.13</c:v>
                </c:pt>
                <c:pt idx="4">
                  <c:v>2.94</c:v>
                </c:pt>
              </c:numCache>
            </c:numRef>
          </c:val>
          <c:extLst xmlns:c16r2="http://schemas.microsoft.com/office/drawing/2015/06/chart">
            <c:ext xmlns:c16="http://schemas.microsoft.com/office/drawing/2014/chart" uri="{C3380CC4-5D6E-409C-BE32-E72D297353CC}">
              <c16:uniqueId val="{00000000-1C2A-47C8-85F7-69DD0ECD9F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30.8</c:v>
                </c:pt>
                <c:pt idx="1">
                  <c:v>31.12</c:v>
                </c:pt>
                <c:pt idx="2">
                  <c:v>28.35</c:v>
                </c:pt>
                <c:pt idx="3">
                  <c:v>27.21</c:v>
                </c:pt>
                <c:pt idx="4">
                  <c:v>24.99</c:v>
                </c:pt>
              </c:numCache>
            </c:numRef>
          </c:val>
          <c:extLst xmlns:c16r2="http://schemas.microsoft.com/office/drawing/2015/06/chart">
            <c:ext xmlns:c16="http://schemas.microsoft.com/office/drawing/2014/chart" uri="{C3380CC4-5D6E-409C-BE32-E72D297353CC}">
              <c16:uniqueId val="{00000001-1C2A-47C8-85F7-69DD0ECD9FD4}"/>
            </c:ext>
          </c:extLst>
        </c:ser>
        <c:dLbls>
          <c:showLegendKey val="0"/>
          <c:showVal val="0"/>
          <c:showCatName val="0"/>
          <c:showSerName val="0"/>
          <c:showPercent val="0"/>
          <c:showBubbleSize val="0"/>
        </c:dLbls>
        <c:gapWidth val="250"/>
        <c:overlap val="100"/>
        <c:axId val="333398088"/>
        <c:axId val="391050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0.55000000000000004</c:v>
                </c:pt>
                <c:pt idx="1">
                  <c:v>-0.84</c:v>
                </c:pt>
                <c:pt idx="2">
                  <c:v>-2.2799999999999998</c:v>
                </c:pt>
                <c:pt idx="3">
                  <c:v>0.52</c:v>
                </c:pt>
                <c:pt idx="4">
                  <c:v>1.0900000000000001</c:v>
                </c:pt>
              </c:numCache>
            </c:numRef>
          </c:val>
          <c:smooth val="0"/>
          <c:extLst xmlns:c16r2="http://schemas.microsoft.com/office/drawing/2015/06/chart">
            <c:ext xmlns:c16="http://schemas.microsoft.com/office/drawing/2014/chart" uri="{C3380CC4-5D6E-409C-BE32-E72D297353CC}">
              <c16:uniqueId val="{00000002-1C2A-47C8-85F7-69DD0ECD9FD4}"/>
            </c:ext>
          </c:extLst>
        </c:ser>
        <c:dLbls>
          <c:showLegendKey val="0"/>
          <c:showVal val="0"/>
          <c:showCatName val="0"/>
          <c:showSerName val="0"/>
          <c:showPercent val="0"/>
          <c:showBubbleSize val="0"/>
        </c:dLbls>
        <c:marker val="1"/>
        <c:smooth val="0"/>
        <c:axId val="333398088"/>
        <c:axId val="391050408"/>
      </c:lineChart>
      <c:catAx>
        <c:axId val="33339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1050408"/>
        <c:crosses val="autoZero"/>
        <c:auto val="1"/>
        <c:lblAlgn val="ctr"/>
        <c:lblOffset val="100"/>
        <c:tickLblSkip val="1"/>
        <c:tickMarkSkip val="1"/>
        <c:noMultiLvlLbl val="0"/>
      </c:catAx>
      <c:valAx>
        <c:axId val="391050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398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6DB-4275-A0DB-A7E71A14B6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6DB-4275-A0DB-A7E71A14B6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6DB-4275-A0DB-A7E71A14B6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6DB-4275-A0DB-A7E71A14B6B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6DB-4275-A0DB-A7E71A14B6B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D6DB-4275-A0DB-A7E71A14B6B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0.11</c:v>
                </c:pt>
                <c:pt idx="4">
                  <c:v>#N/A</c:v>
                </c:pt>
                <c:pt idx="5">
                  <c:v>0.67</c:v>
                </c:pt>
                <c:pt idx="6">
                  <c:v>#N/A</c:v>
                </c:pt>
                <c:pt idx="7">
                  <c:v>0.43</c:v>
                </c:pt>
                <c:pt idx="8">
                  <c:v>#N/A</c:v>
                </c:pt>
                <c:pt idx="9">
                  <c:v>0.31</c:v>
                </c:pt>
              </c:numCache>
            </c:numRef>
          </c:val>
          <c:extLst xmlns:c16r2="http://schemas.microsoft.com/office/drawing/2015/06/chart">
            <c:ext xmlns:c16="http://schemas.microsoft.com/office/drawing/2014/chart" uri="{C3380CC4-5D6E-409C-BE32-E72D297353CC}">
              <c16:uniqueId val="{00000006-D6DB-4275-A0DB-A7E71A14B6BC}"/>
            </c:ext>
          </c:extLst>
        </c:ser>
        <c:ser>
          <c:idx val="7"/>
          <c:order val="7"/>
          <c:tx>
            <c:strRef>
              <c:f>データシート!$A$34</c:f>
              <c:strCache>
                <c:ptCount val="1"/>
                <c:pt idx="0">
                  <c:v>国民健康保険病院特別会計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0.14000000000000001</c:v>
                </c:pt>
                <c:pt idx="1">
                  <c:v>#N/A</c:v>
                </c:pt>
                <c:pt idx="2">
                  <c:v>#N/A</c:v>
                </c:pt>
                <c:pt idx="3">
                  <c:v>0.16</c:v>
                </c:pt>
                <c:pt idx="4">
                  <c:v>#N/A</c:v>
                </c:pt>
                <c:pt idx="5">
                  <c:v>0.23</c:v>
                </c:pt>
                <c:pt idx="6">
                  <c:v>#N/A</c:v>
                </c:pt>
                <c:pt idx="7">
                  <c:v>0.15</c:v>
                </c:pt>
                <c:pt idx="8">
                  <c:v>#N/A</c:v>
                </c:pt>
                <c:pt idx="9">
                  <c:v>0.43</c:v>
                </c:pt>
              </c:numCache>
            </c:numRef>
          </c:val>
          <c:extLst xmlns:c16r2="http://schemas.microsoft.com/office/drawing/2015/06/chart">
            <c:ext xmlns:c16="http://schemas.microsoft.com/office/drawing/2014/chart" uri="{C3380CC4-5D6E-409C-BE32-E72D297353CC}">
              <c16:uniqueId val="{00000007-D6DB-4275-A0DB-A7E71A14B6B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0.39</c:v>
                </c:pt>
                <c:pt idx="2">
                  <c:v>#N/A</c:v>
                </c:pt>
                <c:pt idx="3">
                  <c:v>0.63</c:v>
                </c:pt>
                <c:pt idx="4">
                  <c:v>#N/A</c:v>
                </c:pt>
                <c:pt idx="5">
                  <c:v>1.0900000000000001</c:v>
                </c:pt>
                <c:pt idx="6">
                  <c:v>#N/A</c:v>
                </c:pt>
                <c:pt idx="7">
                  <c:v>1.31</c:v>
                </c:pt>
                <c:pt idx="8">
                  <c:v>#N/A</c:v>
                </c:pt>
                <c:pt idx="9">
                  <c:v>0.85</c:v>
                </c:pt>
              </c:numCache>
            </c:numRef>
          </c:val>
          <c:extLst xmlns:c16r2="http://schemas.microsoft.com/office/drawing/2015/06/chart">
            <c:ext xmlns:c16="http://schemas.microsoft.com/office/drawing/2014/chart" uri="{C3380CC4-5D6E-409C-BE32-E72D297353CC}">
              <c16:uniqueId val="{00000008-D6DB-4275-A0DB-A7E71A14B6B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2.5499999999999998</c:v>
                </c:pt>
                <c:pt idx="2">
                  <c:v>#N/A</c:v>
                </c:pt>
                <c:pt idx="3">
                  <c:v>1.64</c:v>
                </c:pt>
                <c:pt idx="4">
                  <c:v>#N/A</c:v>
                </c:pt>
                <c:pt idx="5">
                  <c:v>1.76</c:v>
                </c:pt>
                <c:pt idx="6">
                  <c:v>#N/A</c:v>
                </c:pt>
                <c:pt idx="7">
                  <c:v>2.12</c:v>
                </c:pt>
                <c:pt idx="8">
                  <c:v>#N/A</c:v>
                </c:pt>
                <c:pt idx="9">
                  <c:v>2.94</c:v>
                </c:pt>
              </c:numCache>
            </c:numRef>
          </c:val>
          <c:extLst xmlns:c16r2="http://schemas.microsoft.com/office/drawing/2015/06/chart">
            <c:ext xmlns:c16="http://schemas.microsoft.com/office/drawing/2014/chart" uri="{C3380CC4-5D6E-409C-BE32-E72D297353CC}">
              <c16:uniqueId val="{00000009-D6DB-4275-A0DB-A7E71A14B6BC}"/>
            </c:ext>
          </c:extLst>
        </c:ser>
        <c:dLbls>
          <c:showLegendKey val="0"/>
          <c:showVal val="0"/>
          <c:showCatName val="0"/>
          <c:showSerName val="0"/>
          <c:showPercent val="0"/>
          <c:showBubbleSize val="0"/>
        </c:dLbls>
        <c:gapWidth val="150"/>
        <c:overlap val="100"/>
        <c:axId val="388373104"/>
        <c:axId val="395621840"/>
      </c:barChart>
      <c:catAx>
        <c:axId val="38837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621840"/>
        <c:crosses val="autoZero"/>
        <c:auto val="1"/>
        <c:lblAlgn val="ctr"/>
        <c:lblOffset val="100"/>
        <c:tickLblSkip val="1"/>
        <c:tickMarkSkip val="1"/>
        <c:noMultiLvlLbl val="0"/>
      </c:catAx>
      <c:valAx>
        <c:axId val="39562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373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522</c:v>
                </c:pt>
                <c:pt idx="5">
                  <c:v>569</c:v>
                </c:pt>
                <c:pt idx="8">
                  <c:v>592</c:v>
                </c:pt>
                <c:pt idx="11">
                  <c:v>617</c:v>
                </c:pt>
                <c:pt idx="14">
                  <c:v>701</c:v>
                </c:pt>
              </c:numCache>
            </c:numRef>
          </c:val>
          <c:extLst xmlns:c16r2="http://schemas.microsoft.com/office/drawing/2015/06/chart">
            <c:ext xmlns:c16="http://schemas.microsoft.com/office/drawing/2014/chart" uri="{C3380CC4-5D6E-409C-BE32-E72D297353CC}">
              <c16:uniqueId val="{00000000-1CFB-4A2C-BE20-ACBA5558AB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1CFB-4A2C-BE20-ACBA5558AB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19</c:v>
                </c:pt>
                <c:pt idx="3">
                  <c:v>20</c:v>
                </c:pt>
                <c:pt idx="6">
                  <c:v>7</c:v>
                </c:pt>
                <c:pt idx="9">
                  <c:v>4</c:v>
                </c:pt>
                <c:pt idx="12">
                  <c:v>2</c:v>
                </c:pt>
              </c:numCache>
            </c:numRef>
          </c:val>
          <c:extLst xmlns:c16r2="http://schemas.microsoft.com/office/drawing/2015/06/chart">
            <c:ext xmlns:c16="http://schemas.microsoft.com/office/drawing/2014/chart" uri="{C3380CC4-5D6E-409C-BE32-E72D297353CC}">
              <c16:uniqueId val="{00000002-1CFB-4A2C-BE20-ACBA5558AB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8</c:v>
                </c:pt>
                <c:pt idx="6">
                  <c:v>12</c:v>
                </c:pt>
                <c:pt idx="9">
                  <c:v>16</c:v>
                </c:pt>
                <c:pt idx="12">
                  <c:v>17</c:v>
                </c:pt>
              </c:numCache>
            </c:numRef>
          </c:val>
          <c:extLst xmlns:c16r2="http://schemas.microsoft.com/office/drawing/2015/06/chart">
            <c:ext xmlns:c16="http://schemas.microsoft.com/office/drawing/2014/chart" uri="{C3380CC4-5D6E-409C-BE32-E72D297353CC}">
              <c16:uniqueId val="{00000003-1CFB-4A2C-BE20-ACBA5558AB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c:v>
                </c:pt>
                <c:pt idx="3">
                  <c:v>63</c:v>
                </c:pt>
                <c:pt idx="6">
                  <c:v>61</c:v>
                </c:pt>
                <c:pt idx="9">
                  <c:v>70</c:v>
                </c:pt>
                <c:pt idx="12">
                  <c:v>97</c:v>
                </c:pt>
              </c:numCache>
            </c:numRef>
          </c:val>
          <c:extLst xmlns:c16r2="http://schemas.microsoft.com/office/drawing/2015/06/chart">
            <c:ext xmlns:c16="http://schemas.microsoft.com/office/drawing/2014/chart" uri="{C3380CC4-5D6E-409C-BE32-E72D297353CC}">
              <c16:uniqueId val="{00000004-1CFB-4A2C-BE20-ACBA5558AB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FB-4A2C-BE20-ACBA5558AB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CFB-4A2C-BE20-ACBA5558AB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552</c:v>
                </c:pt>
                <c:pt idx="3">
                  <c:v>615</c:v>
                </c:pt>
                <c:pt idx="6">
                  <c:v>634</c:v>
                </c:pt>
                <c:pt idx="9">
                  <c:v>682</c:v>
                </c:pt>
                <c:pt idx="12">
                  <c:v>806</c:v>
                </c:pt>
              </c:numCache>
            </c:numRef>
          </c:val>
          <c:extLst xmlns:c16r2="http://schemas.microsoft.com/office/drawing/2015/06/chart">
            <c:ext xmlns:c16="http://schemas.microsoft.com/office/drawing/2014/chart" uri="{C3380CC4-5D6E-409C-BE32-E72D297353CC}">
              <c16:uniqueId val="{00000007-1CFB-4A2C-BE20-ACBA5558AB51}"/>
            </c:ext>
          </c:extLst>
        </c:ser>
        <c:dLbls>
          <c:showLegendKey val="0"/>
          <c:showVal val="0"/>
          <c:showCatName val="0"/>
          <c:showSerName val="0"/>
          <c:showPercent val="0"/>
          <c:showBubbleSize val="0"/>
        </c:dLbls>
        <c:gapWidth val="100"/>
        <c:overlap val="100"/>
        <c:axId val="395430736"/>
        <c:axId val="395431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120</c:v>
                </c:pt>
                <c:pt idx="2">
                  <c:v>#N/A</c:v>
                </c:pt>
                <c:pt idx="3">
                  <c:v>#N/A</c:v>
                </c:pt>
                <c:pt idx="4">
                  <c:v>137</c:v>
                </c:pt>
                <c:pt idx="5">
                  <c:v>#N/A</c:v>
                </c:pt>
                <c:pt idx="6">
                  <c:v>#N/A</c:v>
                </c:pt>
                <c:pt idx="7">
                  <c:v>122</c:v>
                </c:pt>
                <c:pt idx="8">
                  <c:v>#N/A</c:v>
                </c:pt>
                <c:pt idx="9">
                  <c:v>#N/A</c:v>
                </c:pt>
                <c:pt idx="10">
                  <c:v>156</c:v>
                </c:pt>
                <c:pt idx="11">
                  <c:v>#N/A</c:v>
                </c:pt>
                <c:pt idx="12">
                  <c:v>#N/A</c:v>
                </c:pt>
                <c:pt idx="13">
                  <c:v>221</c:v>
                </c:pt>
                <c:pt idx="14">
                  <c:v>#N/A</c:v>
                </c:pt>
              </c:numCache>
            </c:numRef>
          </c:val>
          <c:smooth val="0"/>
          <c:extLst xmlns:c16r2="http://schemas.microsoft.com/office/drawing/2015/06/chart">
            <c:ext xmlns:c16="http://schemas.microsoft.com/office/drawing/2014/chart" uri="{C3380CC4-5D6E-409C-BE32-E72D297353CC}">
              <c16:uniqueId val="{00000008-1CFB-4A2C-BE20-ACBA5558AB51}"/>
            </c:ext>
          </c:extLst>
        </c:ser>
        <c:dLbls>
          <c:showLegendKey val="0"/>
          <c:showVal val="0"/>
          <c:showCatName val="0"/>
          <c:showSerName val="0"/>
          <c:showPercent val="0"/>
          <c:showBubbleSize val="0"/>
        </c:dLbls>
        <c:marker val="1"/>
        <c:smooth val="0"/>
        <c:axId val="395430736"/>
        <c:axId val="395431120"/>
      </c:lineChart>
      <c:catAx>
        <c:axId val="39543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431120"/>
        <c:crosses val="autoZero"/>
        <c:auto val="1"/>
        <c:lblAlgn val="ctr"/>
        <c:lblOffset val="100"/>
        <c:tickLblSkip val="1"/>
        <c:tickMarkSkip val="1"/>
        <c:noMultiLvlLbl val="0"/>
      </c:catAx>
      <c:valAx>
        <c:axId val="39543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43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6355</c:v>
                </c:pt>
                <c:pt idx="5">
                  <c:v>7211</c:v>
                </c:pt>
                <c:pt idx="8">
                  <c:v>7361</c:v>
                </c:pt>
                <c:pt idx="11">
                  <c:v>7403</c:v>
                </c:pt>
                <c:pt idx="14">
                  <c:v>6858</c:v>
                </c:pt>
              </c:numCache>
            </c:numRef>
          </c:val>
          <c:extLst xmlns:c16r2="http://schemas.microsoft.com/office/drawing/2015/06/chart">
            <c:ext xmlns:c16="http://schemas.microsoft.com/office/drawing/2014/chart" uri="{C3380CC4-5D6E-409C-BE32-E72D297353CC}">
              <c16:uniqueId val="{00000000-3036-4114-B760-9336964959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355</c:v>
                </c:pt>
                <c:pt idx="5">
                  <c:v>312</c:v>
                </c:pt>
                <c:pt idx="8">
                  <c:v>273</c:v>
                </c:pt>
                <c:pt idx="11">
                  <c:v>247</c:v>
                </c:pt>
                <c:pt idx="14">
                  <c:v>330</c:v>
                </c:pt>
              </c:numCache>
            </c:numRef>
          </c:val>
          <c:extLst xmlns:c16r2="http://schemas.microsoft.com/office/drawing/2015/06/chart">
            <c:ext xmlns:c16="http://schemas.microsoft.com/office/drawing/2014/chart" uri="{C3380CC4-5D6E-409C-BE32-E72D297353CC}">
              <c16:uniqueId val="{00000001-3036-4114-B760-9336964959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2652</c:v>
                </c:pt>
                <c:pt idx="5">
                  <c:v>2507</c:v>
                </c:pt>
                <c:pt idx="8">
                  <c:v>2302</c:v>
                </c:pt>
                <c:pt idx="11">
                  <c:v>2210</c:v>
                </c:pt>
                <c:pt idx="14">
                  <c:v>2297</c:v>
                </c:pt>
              </c:numCache>
            </c:numRef>
          </c:val>
          <c:extLst xmlns:c16r2="http://schemas.microsoft.com/office/drawing/2015/06/chart">
            <c:ext xmlns:c16="http://schemas.microsoft.com/office/drawing/2014/chart" uri="{C3380CC4-5D6E-409C-BE32-E72D297353CC}">
              <c16:uniqueId val="{00000002-3036-4114-B760-9336964959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036-4114-B760-9336964959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036-4114-B760-9336964959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036-4114-B760-9336964959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877</c:v>
                </c:pt>
                <c:pt idx="3">
                  <c:v>902</c:v>
                </c:pt>
                <c:pt idx="6">
                  <c:v>776</c:v>
                </c:pt>
                <c:pt idx="9">
                  <c:v>719</c:v>
                </c:pt>
                <c:pt idx="12">
                  <c:v>656</c:v>
                </c:pt>
              </c:numCache>
            </c:numRef>
          </c:val>
          <c:extLst xmlns:c16r2="http://schemas.microsoft.com/office/drawing/2015/06/chart">
            <c:ext xmlns:c16="http://schemas.microsoft.com/office/drawing/2014/chart" uri="{C3380CC4-5D6E-409C-BE32-E72D297353CC}">
              <c16:uniqueId val="{00000006-3036-4114-B760-9336964959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110</c:v>
                </c:pt>
                <c:pt idx="3">
                  <c:v>172</c:v>
                </c:pt>
                <c:pt idx="6">
                  <c:v>161</c:v>
                </c:pt>
                <c:pt idx="9">
                  <c:v>149</c:v>
                </c:pt>
                <c:pt idx="12">
                  <c:v>144</c:v>
                </c:pt>
              </c:numCache>
            </c:numRef>
          </c:val>
          <c:extLst xmlns:c16r2="http://schemas.microsoft.com/office/drawing/2015/06/chart">
            <c:ext xmlns:c16="http://schemas.microsoft.com/office/drawing/2014/chart" uri="{C3380CC4-5D6E-409C-BE32-E72D297353CC}">
              <c16:uniqueId val="{00000007-3036-4114-B760-9336964959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1414</c:v>
                </c:pt>
                <c:pt idx="3">
                  <c:v>2314</c:v>
                </c:pt>
                <c:pt idx="6">
                  <c:v>1937</c:v>
                </c:pt>
                <c:pt idx="9">
                  <c:v>2209</c:v>
                </c:pt>
                <c:pt idx="12">
                  <c:v>2277</c:v>
                </c:pt>
              </c:numCache>
            </c:numRef>
          </c:val>
          <c:extLst xmlns:c16r2="http://schemas.microsoft.com/office/drawing/2015/06/chart">
            <c:ext xmlns:c16="http://schemas.microsoft.com/office/drawing/2014/chart" uri="{C3380CC4-5D6E-409C-BE32-E72D297353CC}">
              <c16:uniqueId val="{00000008-3036-4114-B760-9336964959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37</c:v>
                </c:pt>
                <c:pt idx="3">
                  <c:v>17</c:v>
                </c:pt>
                <c:pt idx="6">
                  <c:v>10</c:v>
                </c:pt>
                <c:pt idx="9">
                  <c:v>5</c:v>
                </c:pt>
                <c:pt idx="12">
                  <c:v>4</c:v>
                </c:pt>
              </c:numCache>
            </c:numRef>
          </c:val>
          <c:extLst xmlns:c16r2="http://schemas.microsoft.com/office/drawing/2015/06/chart">
            <c:ext xmlns:c16="http://schemas.microsoft.com/office/drawing/2014/chart" uri="{C3380CC4-5D6E-409C-BE32-E72D297353CC}">
              <c16:uniqueId val="{00000009-3036-4114-B760-9336964959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7343</c:v>
                </c:pt>
                <c:pt idx="3">
                  <c:v>7704</c:v>
                </c:pt>
                <c:pt idx="6">
                  <c:v>7835</c:v>
                </c:pt>
                <c:pt idx="9">
                  <c:v>7938</c:v>
                </c:pt>
                <c:pt idx="12">
                  <c:v>7849</c:v>
                </c:pt>
              </c:numCache>
            </c:numRef>
          </c:val>
          <c:extLst xmlns:c16r2="http://schemas.microsoft.com/office/drawing/2015/06/chart">
            <c:ext xmlns:c16="http://schemas.microsoft.com/office/drawing/2014/chart" uri="{C3380CC4-5D6E-409C-BE32-E72D297353CC}">
              <c16:uniqueId val="{0000000A-3036-4114-B760-9336964959F5}"/>
            </c:ext>
          </c:extLst>
        </c:ser>
        <c:dLbls>
          <c:showLegendKey val="0"/>
          <c:showVal val="0"/>
          <c:showCatName val="0"/>
          <c:showSerName val="0"/>
          <c:showPercent val="0"/>
          <c:showBubbleSize val="0"/>
        </c:dLbls>
        <c:gapWidth val="100"/>
        <c:overlap val="100"/>
        <c:axId val="396022392"/>
        <c:axId val="396020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419</c:v>
                </c:pt>
                <c:pt idx="2">
                  <c:v>#N/A</c:v>
                </c:pt>
                <c:pt idx="3">
                  <c:v>#N/A</c:v>
                </c:pt>
                <c:pt idx="4">
                  <c:v>1079</c:v>
                </c:pt>
                <c:pt idx="5">
                  <c:v>#N/A</c:v>
                </c:pt>
                <c:pt idx="6">
                  <c:v>#N/A</c:v>
                </c:pt>
                <c:pt idx="7">
                  <c:v>782</c:v>
                </c:pt>
                <c:pt idx="8">
                  <c:v>#N/A</c:v>
                </c:pt>
                <c:pt idx="9">
                  <c:v>#N/A</c:v>
                </c:pt>
                <c:pt idx="10">
                  <c:v>1161</c:v>
                </c:pt>
                <c:pt idx="11">
                  <c:v>#N/A</c:v>
                </c:pt>
                <c:pt idx="12">
                  <c:v>#N/A</c:v>
                </c:pt>
                <c:pt idx="13">
                  <c:v>1444</c:v>
                </c:pt>
                <c:pt idx="14">
                  <c:v>#N/A</c:v>
                </c:pt>
              </c:numCache>
            </c:numRef>
          </c:val>
          <c:smooth val="0"/>
          <c:extLst xmlns:c16r2="http://schemas.microsoft.com/office/drawing/2015/06/chart">
            <c:ext xmlns:c16="http://schemas.microsoft.com/office/drawing/2014/chart" uri="{C3380CC4-5D6E-409C-BE32-E72D297353CC}">
              <c16:uniqueId val="{0000000B-3036-4114-B760-9336964959F5}"/>
            </c:ext>
          </c:extLst>
        </c:ser>
        <c:dLbls>
          <c:showLegendKey val="0"/>
          <c:showVal val="0"/>
          <c:showCatName val="0"/>
          <c:showSerName val="0"/>
          <c:showPercent val="0"/>
          <c:showBubbleSize val="0"/>
        </c:dLbls>
        <c:marker val="1"/>
        <c:smooth val="0"/>
        <c:axId val="396022392"/>
        <c:axId val="396020824"/>
      </c:lineChart>
      <c:catAx>
        <c:axId val="39602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020824"/>
        <c:crosses val="autoZero"/>
        <c:auto val="1"/>
        <c:lblAlgn val="ctr"/>
        <c:lblOffset val="100"/>
        <c:tickLblSkip val="1"/>
        <c:tickMarkSkip val="1"/>
        <c:noMultiLvlLbl val="0"/>
      </c:catAx>
      <c:valAx>
        <c:axId val="396020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022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961</c:v>
                </c:pt>
                <c:pt idx="1">
                  <c:v>964</c:v>
                </c:pt>
                <c:pt idx="2">
                  <c:v>968</c:v>
                </c:pt>
              </c:numCache>
            </c:numRef>
          </c:val>
          <c:extLst xmlns:c16r2="http://schemas.microsoft.com/office/drawing/2015/06/chart">
            <c:ext xmlns:c16="http://schemas.microsoft.com/office/drawing/2014/chart" uri="{C3380CC4-5D6E-409C-BE32-E72D297353CC}">
              <c16:uniqueId val="{00000000-8024-4108-88C4-2D69BB8A3B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76</c:v>
                </c:pt>
                <c:pt idx="1">
                  <c:v>76</c:v>
                </c:pt>
                <c:pt idx="2">
                  <c:v>76</c:v>
                </c:pt>
              </c:numCache>
            </c:numRef>
          </c:val>
          <c:extLst xmlns:c16r2="http://schemas.microsoft.com/office/drawing/2015/06/chart">
            <c:ext xmlns:c16="http://schemas.microsoft.com/office/drawing/2014/chart" uri="{C3380CC4-5D6E-409C-BE32-E72D297353CC}">
              <c16:uniqueId val="{00000001-8024-4108-88C4-2D69BB8A3B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1195</c:v>
                </c:pt>
                <c:pt idx="1">
                  <c:v>1112</c:v>
                </c:pt>
                <c:pt idx="2">
                  <c:v>1209</c:v>
                </c:pt>
              </c:numCache>
            </c:numRef>
          </c:val>
          <c:extLst xmlns:c16r2="http://schemas.microsoft.com/office/drawing/2015/06/chart">
            <c:ext xmlns:c16="http://schemas.microsoft.com/office/drawing/2014/chart" uri="{C3380CC4-5D6E-409C-BE32-E72D297353CC}">
              <c16:uniqueId val="{00000002-8024-4108-88C4-2D69BB8A3B0F}"/>
            </c:ext>
          </c:extLst>
        </c:ser>
        <c:dLbls>
          <c:showLegendKey val="0"/>
          <c:showVal val="0"/>
          <c:showCatName val="0"/>
          <c:showSerName val="0"/>
          <c:showPercent val="0"/>
          <c:showBubbleSize val="0"/>
        </c:dLbls>
        <c:gapWidth val="120"/>
        <c:overlap val="100"/>
        <c:axId val="396018472"/>
        <c:axId val="396019648"/>
      </c:barChart>
      <c:catAx>
        <c:axId val="396018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6019648"/>
        <c:crosses val="autoZero"/>
        <c:auto val="1"/>
        <c:lblAlgn val="ctr"/>
        <c:lblOffset val="100"/>
        <c:tickLblSkip val="1"/>
        <c:tickMarkSkip val="1"/>
        <c:noMultiLvlLbl val="0"/>
      </c:catAx>
      <c:valAx>
        <c:axId val="396019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6018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年度の公営住宅建設事業、二風谷アイヌ文化博物館改修事業、二風谷地区再整備事業、民芸品共同作業場整備事業、平成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年度の胆振東部地震による災害復旧事業の元金償還により元利償還金が増加している。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の病院建設事業の元金償還により公営企業債の元利償還金に対する繰入金が増加している。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実質公債費比率については健全な数値ではあるが、上昇傾向にあるため、交付税算入の大きい起債を選択するなど比率の抑制に努める。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年度の災害復旧事業の償還終了などに伴い一般会計に係る地方債の現在高は減少しているが、病院建設事業の実施により公営企業債等繰入見込額は増加している。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将来負担比率の分子については、公営住宅建設事業など基準財政需要額に算入されない事業の起債額の割合が増加したことから、上昇する結果となった。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今後も将来負担比率の数値は算定される見込みであるが、基準内比率になるよう、引き続き健全な財政運営に努める。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北海道平取町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財源不足を補うため、令和３年度は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千円を取崩し、民間賃貸共同住宅整備費助成事業に充当した。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新規積立は、ふるさと寄附金や森林環境譲与税、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日高線廃止に伴うまちづくり支援金、定期預金の利子等により、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その結果、基金残高は前年より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今後においても、財政状況を勘案しながら、計画的な運用に努める。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・沙流川ダム地域振興基金：①水源地域等における生活環境及び産業基盤等の整備に関する事業　②水没関係住民の生活安定に関する事業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③その他、町長が地域の均衡ある発展のため必要と認めた事業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　　　：①教育・文化の推進に関する事業　②保健・医療・介護・福祉の向上に関する事業　③産業の振興に関する事業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④生活環境の向上に関する事業　⑤町民活動・行政活動の充実に関する事業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⑥その他目的達成のために町長が必要と認める事業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・津川基金　　　　　　　：①産業経済の振興を促進する事業　②保健衛生及び福祉の充実向上を促進する事業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③教育文化の興隆を促進する事業　④その他町長が必要と認める事業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　　：林業の担い手対策、木材利用の促進や普及啓発、森林整備等に必要な事業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　　：施設整備及び地域活性化推進のための事業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・沙流川ダム地域振興基金　預金利子の積立による増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ふるさと寄附金及び預金利子の積立による増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事業充当のための取崩による減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・津川基金　　　　　　　　預金利子の積立による増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森林環境譲与税及び預金利子の積立による増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日高線廃止に伴うまちづくり支援金の積立による増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各基金条例に基づき、管理運用していく。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基金条例に基づき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千円、預金利子等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平取町財政調整基金の設置、管理に関する条例に基づき、管理運用していく。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平取町減債基金条例に基づき、管理運用していく。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4,659
4,591
743.09
7,251,848
7,114,007
113,994
3,871,294
7,848,567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人口減少及び高齢化による税収の落ち込み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により基準財政収入額が減となり、公債費償還の増により基準財政需要額が増加したことが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大きな要因と考えられる。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今後は、第６次平取町総合計画を基本とした財政運営により、財政基盤の強化に取り組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146957</xdr:rowOff>
    </xdr:from>
    <xdr:to>
      <xdr:col>23</xdr:col>
      <xdr:colOff>133350</xdr:colOff>
      <xdr:row>43</xdr:row>
      <xdr:rowOff>164193</xdr:rowOff>
    </xdr:to>
    <xdr:cxnSp macro="">
      <xdr:nvCxnSpPr>
        <xdr:cNvPr id="70" name="直線コネクタ 69"/>
        <xdr:cNvCxnSpPr/>
      </xdr:nvCxnSpPr>
      <xdr:spPr>
        <a:xfrm>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146957</xdr:rowOff>
    </xdr:to>
    <xdr:cxnSp macro="">
      <xdr:nvCxnSpPr>
        <xdr:cNvPr id="73" name="直線コネクタ 72"/>
        <xdr:cNvCxnSpPr/>
      </xdr:nvCxnSpPr>
      <xdr:spPr>
        <a:xfrm>
          <a:off x="3225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164193</xdr:rowOff>
    </xdr:to>
    <xdr:cxnSp macro="">
      <xdr:nvCxnSpPr>
        <xdr:cNvPr id="76" name="直線コネクタ 75"/>
        <xdr:cNvCxnSpPr/>
      </xdr:nvCxnSpPr>
      <xdr:spPr>
        <a:xfrm flipV="1">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7" name="フローチャート: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9978</xdr:rowOff>
    </xdr:to>
    <xdr:cxnSp macro="">
      <xdr:nvCxnSpPr>
        <xdr:cNvPr id="79" name="直線コネクタ 78"/>
        <xdr:cNvCxnSpPr/>
      </xdr:nvCxnSpPr>
      <xdr:spPr>
        <a:xfrm flipV="1">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0" name="フローチャート: 判断 79"/>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1" name="テキスト ボックス 80"/>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2" name="フローチャート: 判断 81"/>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3" name="テキスト ボックス 82"/>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0"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1" name="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92" name="テキスト ボックス 91"/>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3" name="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4" name="テキスト ボックス 93"/>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％」と類似団体の平均より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％比率が改善している。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引き続き、経費削減の取組みを継続し、比率の改善に努め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63</xdr:row>
      <xdr:rowOff>138430</xdr:rowOff>
    </xdr:to>
    <xdr:cxnSp macro="">
      <xdr:nvCxnSpPr>
        <xdr:cNvPr id="133" name="直線コネクタ 132"/>
        <xdr:cNvCxnSpPr/>
      </xdr:nvCxnSpPr>
      <xdr:spPr>
        <a:xfrm flipV="1">
          <a:off x="4114800" y="10799021"/>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31327</xdr:rowOff>
    </xdr:to>
    <xdr:cxnSp macro="">
      <xdr:nvCxnSpPr>
        <xdr:cNvPr id="136" name="直線コネクタ 135"/>
        <xdr:cNvCxnSpPr/>
      </xdr:nvCxnSpPr>
      <xdr:spPr>
        <a:xfrm flipV="1">
          <a:off x="3225800" y="109397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64</xdr:row>
      <xdr:rowOff>31327</xdr:rowOff>
    </xdr:to>
    <xdr:cxnSp macro="">
      <xdr:nvCxnSpPr>
        <xdr:cNvPr id="139" name="直線コネクタ 138"/>
        <xdr:cNvCxnSpPr/>
      </xdr:nvCxnSpPr>
      <xdr:spPr>
        <a:xfrm>
          <a:off x="2336800" y="109719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97155</xdr:rowOff>
    </xdr:from>
    <xdr:to>
      <xdr:col>15</xdr:col>
      <xdr:colOff>133350</xdr:colOff>
      <xdr:row>65</xdr:row>
      <xdr:rowOff>27305</xdr:rowOff>
    </xdr:to>
    <xdr:sp macro="" textlink="">
      <xdr:nvSpPr>
        <xdr:cNvPr id="140" name="フローチャート: 判断 139"/>
        <xdr:cNvSpPr/>
      </xdr:nvSpPr>
      <xdr:spPr>
        <a:xfrm>
          <a:off x="3175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41" name="テキスト ボックス 140"/>
        <xdr:cNvSpPr txBox="1"/>
      </xdr:nvSpPr>
      <xdr:spPr>
        <a:xfrm>
          <a:off x="2844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13758</xdr:rowOff>
    </xdr:from>
    <xdr:to>
      <xdr:col>11</xdr:col>
      <xdr:colOff>31750</xdr:colOff>
      <xdr:row>63</xdr:row>
      <xdr:rowOff>170604</xdr:rowOff>
    </xdr:to>
    <xdr:cxnSp macro="">
      <xdr:nvCxnSpPr>
        <xdr:cNvPr id="142" name="直線コネクタ 141"/>
        <xdr:cNvCxnSpPr/>
      </xdr:nvCxnSpPr>
      <xdr:spPr>
        <a:xfrm>
          <a:off x="1447800" y="10815108"/>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3" name="フローチャート: 判断 142"/>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44" name="テキスト ボックス 143"/>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5" name="フローチャート: 判断 144"/>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6" name="テキスト ボックス 145"/>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52" name="楕円 151"/>
        <xdr:cNvSpPr/>
      </xdr:nvSpPr>
      <xdr:spPr>
        <a:xfrm>
          <a:off x="4902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90398</xdr:rowOff>
    </xdr:from>
    <xdr:ext cx="762000" cy="259045"/>
    <xdr:sp macro="" textlink="">
      <xdr:nvSpPr>
        <xdr:cNvPr id="153" name="財政構造の弾力性該当値テキスト"/>
        <xdr:cNvSpPr txBox="1"/>
      </xdr:nvSpPr>
      <xdr:spPr>
        <a:xfrm>
          <a:off x="5041900" y="107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4" name="楕円 153"/>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55" name="テキスト ボックス 154"/>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6" name="楕円 155"/>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92304</xdr:rowOff>
    </xdr:from>
    <xdr:ext cx="762000" cy="259045"/>
    <xdr:sp macro="" textlink="">
      <xdr:nvSpPr>
        <xdr:cNvPr id="157" name="テキスト ボックス 156"/>
        <xdr:cNvSpPr txBox="1"/>
      </xdr:nvSpPr>
      <xdr:spPr>
        <a:xfrm>
          <a:off x="2844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8" name="楕円 157"/>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59" name="テキスト ボックス 158"/>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134408</xdr:rowOff>
    </xdr:from>
    <xdr:to>
      <xdr:col>7</xdr:col>
      <xdr:colOff>31750</xdr:colOff>
      <xdr:row>63</xdr:row>
      <xdr:rowOff>64558</xdr:rowOff>
    </xdr:to>
    <xdr:sp macro="" textlink="">
      <xdr:nvSpPr>
        <xdr:cNvPr id="160" name="楕円 159"/>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74735</xdr:rowOff>
    </xdr:from>
    <xdr:ext cx="762000" cy="259045"/>
    <xdr:sp macro="" textlink="">
      <xdr:nvSpPr>
        <xdr:cNvPr id="161" name="テキスト ボックス 160"/>
        <xdr:cNvSpPr txBox="1"/>
      </xdr:nvSpPr>
      <xdr:spPr>
        <a:xfrm>
          <a:off x="1066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[428,236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物価上昇などにより前年より増加しているが、類似団体平均値より低い数値となっている。</a:t>
          </a:r>
        </a:p>
        <a:p>
          <a:r>
            <a:rPr kumimoji="1" lang="ja-JP" altLang="en-US" sz="1300">
              <a:latin typeface="ＭＳ Ｐゴシック" panose="020B0600070205080204" pitchFamily="50" charset="-128"/>
              <a:ea typeface="ＭＳ Ｐゴシック" panose="020B0600070205080204" pitchFamily="50" charset="-128"/>
            </a:rPr>
            <a:t>人件費については、必要最低限の人員補充、物件費については事務事業の見直しを図り、引き続き歳出の抑制に努める。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161651</xdr:rowOff>
    </xdr:from>
    <xdr:to>
      <xdr:col>23</xdr:col>
      <xdr:colOff>133350</xdr:colOff>
      <xdr:row>81</xdr:row>
      <xdr:rowOff>3113</xdr:rowOff>
    </xdr:to>
    <xdr:cxnSp macro="">
      <xdr:nvCxnSpPr>
        <xdr:cNvPr id="198" name="直線コネクタ 197"/>
        <xdr:cNvCxnSpPr/>
      </xdr:nvCxnSpPr>
      <xdr:spPr>
        <a:xfrm>
          <a:off x="4114800" y="13877651"/>
          <a:ext cx="838200" cy="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149923</xdr:rowOff>
    </xdr:from>
    <xdr:to>
      <xdr:col>19</xdr:col>
      <xdr:colOff>133350</xdr:colOff>
      <xdr:row>80</xdr:row>
      <xdr:rowOff>161651</xdr:rowOff>
    </xdr:to>
    <xdr:cxnSp macro="">
      <xdr:nvCxnSpPr>
        <xdr:cNvPr id="201" name="直線コネクタ 200"/>
        <xdr:cNvCxnSpPr/>
      </xdr:nvCxnSpPr>
      <xdr:spPr>
        <a:xfrm>
          <a:off x="3225800" y="13865923"/>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135407</xdr:rowOff>
    </xdr:from>
    <xdr:to>
      <xdr:col>15</xdr:col>
      <xdr:colOff>82550</xdr:colOff>
      <xdr:row>80</xdr:row>
      <xdr:rowOff>149923</xdr:rowOff>
    </xdr:to>
    <xdr:cxnSp macro="">
      <xdr:nvCxnSpPr>
        <xdr:cNvPr id="204" name="直線コネクタ 203"/>
        <xdr:cNvCxnSpPr/>
      </xdr:nvCxnSpPr>
      <xdr:spPr>
        <a:xfrm>
          <a:off x="2336800" y="13851407"/>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143339</xdr:rowOff>
    </xdr:from>
    <xdr:to>
      <xdr:col>15</xdr:col>
      <xdr:colOff>133350</xdr:colOff>
      <xdr:row>80</xdr:row>
      <xdr:rowOff>73489</xdr:rowOff>
    </xdr:to>
    <xdr:sp macro="" textlink="">
      <xdr:nvSpPr>
        <xdr:cNvPr id="205" name="フローチャート: 判断 204"/>
        <xdr:cNvSpPr/>
      </xdr:nvSpPr>
      <xdr:spPr>
        <a:xfrm>
          <a:off x="3175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83666</xdr:rowOff>
    </xdr:from>
    <xdr:ext cx="762000" cy="259045"/>
    <xdr:sp macro="" textlink="">
      <xdr:nvSpPr>
        <xdr:cNvPr id="206" name="テキスト ボックス 205"/>
        <xdr:cNvSpPr txBox="1"/>
      </xdr:nvSpPr>
      <xdr:spPr>
        <a:xfrm>
          <a:off x="2844800" y="1345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112567</xdr:rowOff>
    </xdr:from>
    <xdr:to>
      <xdr:col>11</xdr:col>
      <xdr:colOff>31750</xdr:colOff>
      <xdr:row>80</xdr:row>
      <xdr:rowOff>135407</xdr:rowOff>
    </xdr:to>
    <xdr:cxnSp macro="">
      <xdr:nvCxnSpPr>
        <xdr:cNvPr id="207" name="直線コネクタ 206"/>
        <xdr:cNvCxnSpPr/>
      </xdr:nvCxnSpPr>
      <xdr:spPr>
        <a:xfrm>
          <a:off x="1447800" y="13828567"/>
          <a:ext cx="889000" cy="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132059</xdr:rowOff>
    </xdr:from>
    <xdr:to>
      <xdr:col>11</xdr:col>
      <xdr:colOff>82550</xdr:colOff>
      <xdr:row>80</xdr:row>
      <xdr:rowOff>62209</xdr:rowOff>
    </xdr:to>
    <xdr:sp macro="" textlink="">
      <xdr:nvSpPr>
        <xdr:cNvPr id="208" name="フローチャート: 判断 207"/>
        <xdr:cNvSpPr/>
      </xdr:nvSpPr>
      <xdr:spPr>
        <a:xfrm>
          <a:off x="2286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72386</xdr:rowOff>
    </xdr:from>
    <xdr:ext cx="762000" cy="259045"/>
    <xdr:sp macro="" textlink="">
      <xdr:nvSpPr>
        <xdr:cNvPr id="209" name="テキスト ボックス 208"/>
        <xdr:cNvSpPr txBox="1"/>
      </xdr:nvSpPr>
      <xdr:spPr>
        <a:xfrm>
          <a:off x="1955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125118</xdr:rowOff>
    </xdr:from>
    <xdr:to>
      <xdr:col>7</xdr:col>
      <xdr:colOff>31750</xdr:colOff>
      <xdr:row>80</xdr:row>
      <xdr:rowOff>55268</xdr:rowOff>
    </xdr:to>
    <xdr:sp macro="" textlink="">
      <xdr:nvSpPr>
        <xdr:cNvPr id="210" name="フローチャート: 判断 209"/>
        <xdr:cNvSpPr/>
      </xdr:nvSpPr>
      <xdr:spPr>
        <a:xfrm>
          <a:off x="1397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65445</xdr:rowOff>
    </xdr:from>
    <xdr:ext cx="762000" cy="259045"/>
    <xdr:sp macro="" textlink="">
      <xdr:nvSpPr>
        <xdr:cNvPr id="211" name="テキスト ボックス 210"/>
        <xdr:cNvSpPr txBox="1"/>
      </xdr:nvSpPr>
      <xdr:spPr>
        <a:xfrm>
          <a:off x="1066800" y="134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123763</xdr:rowOff>
    </xdr:from>
    <xdr:to>
      <xdr:col>23</xdr:col>
      <xdr:colOff>184150</xdr:colOff>
      <xdr:row>81</xdr:row>
      <xdr:rowOff>53913</xdr:rowOff>
    </xdr:to>
    <xdr:sp macro="" textlink="">
      <xdr:nvSpPr>
        <xdr:cNvPr id="217" name="楕円 216"/>
        <xdr:cNvSpPr/>
      </xdr:nvSpPr>
      <xdr:spPr>
        <a:xfrm>
          <a:off x="4902200" y="1383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140290</xdr:rowOff>
    </xdr:from>
    <xdr:ext cx="762000" cy="259045"/>
    <xdr:sp macro="" textlink="">
      <xdr:nvSpPr>
        <xdr:cNvPr id="218" name="人件費・物件費等の状況該当値テキスト"/>
        <xdr:cNvSpPr txBox="1"/>
      </xdr:nvSpPr>
      <xdr:spPr>
        <a:xfrm>
          <a:off x="5041900" y="1368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110851</xdr:rowOff>
    </xdr:from>
    <xdr:to>
      <xdr:col>19</xdr:col>
      <xdr:colOff>184150</xdr:colOff>
      <xdr:row>81</xdr:row>
      <xdr:rowOff>41001</xdr:rowOff>
    </xdr:to>
    <xdr:sp macro="" textlink="">
      <xdr:nvSpPr>
        <xdr:cNvPr id="219" name="楕円 218"/>
        <xdr:cNvSpPr/>
      </xdr:nvSpPr>
      <xdr:spPr>
        <a:xfrm>
          <a:off x="4064000" y="1382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51178</xdr:rowOff>
    </xdr:from>
    <xdr:ext cx="736600" cy="259045"/>
    <xdr:sp macro="" textlink="">
      <xdr:nvSpPr>
        <xdr:cNvPr id="220" name="テキスト ボックス 219"/>
        <xdr:cNvSpPr txBox="1"/>
      </xdr:nvSpPr>
      <xdr:spPr>
        <a:xfrm>
          <a:off x="3733800" y="13595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99123</xdr:rowOff>
    </xdr:from>
    <xdr:to>
      <xdr:col>15</xdr:col>
      <xdr:colOff>133350</xdr:colOff>
      <xdr:row>81</xdr:row>
      <xdr:rowOff>29273</xdr:rowOff>
    </xdr:to>
    <xdr:sp macro="" textlink="">
      <xdr:nvSpPr>
        <xdr:cNvPr id="221" name="楕円 220"/>
        <xdr:cNvSpPr/>
      </xdr:nvSpPr>
      <xdr:spPr>
        <a:xfrm>
          <a:off x="3175000" y="1381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14050</xdr:rowOff>
    </xdr:from>
    <xdr:ext cx="762000" cy="259045"/>
    <xdr:sp macro="" textlink="">
      <xdr:nvSpPr>
        <xdr:cNvPr id="222" name="テキスト ボックス 221"/>
        <xdr:cNvSpPr txBox="1"/>
      </xdr:nvSpPr>
      <xdr:spPr>
        <a:xfrm>
          <a:off x="2844800" y="1390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84607</xdr:rowOff>
    </xdr:from>
    <xdr:to>
      <xdr:col>11</xdr:col>
      <xdr:colOff>82550</xdr:colOff>
      <xdr:row>81</xdr:row>
      <xdr:rowOff>14757</xdr:rowOff>
    </xdr:to>
    <xdr:sp macro="" textlink="">
      <xdr:nvSpPr>
        <xdr:cNvPr id="223" name="楕円 222"/>
        <xdr:cNvSpPr/>
      </xdr:nvSpPr>
      <xdr:spPr>
        <a:xfrm>
          <a:off x="2286000" y="138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170984</xdr:rowOff>
    </xdr:from>
    <xdr:ext cx="762000" cy="259045"/>
    <xdr:sp macro="" textlink="">
      <xdr:nvSpPr>
        <xdr:cNvPr id="224" name="テキスト ボックス 223"/>
        <xdr:cNvSpPr txBox="1"/>
      </xdr:nvSpPr>
      <xdr:spPr>
        <a:xfrm>
          <a:off x="1955800" y="1388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61767</xdr:rowOff>
    </xdr:from>
    <xdr:to>
      <xdr:col>7</xdr:col>
      <xdr:colOff>31750</xdr:colOff>
      <xdr:row>80</xdr:row>
      <xdr:rowOff>163367</xdr:rowOff>
    </xdr:to>
    <xdr:sp macro="" textlink="">
      <xdr:nvSpPr>
        <xdr:cNvPr id="225" name="楕円 224"/>
        <xdr:cNvSpPr/>
      </xdr:nvSpPr>
      <xdr:spPr>
        <a:xfrm>
          <a:off x="1397000" y="137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148144</xdr:rowOff>
    </xdr:from>
    <xdr:ext cx="762000" cy="259045"/>
    <xdr:sp macro="" textlink="">
      <xdr:nvSpPr>
        <xdr:cNvPr id="226" name="テキスト ボックス 225"/>
        <xdr:cNvSpPr txBox="1"/>
      </xdr:nvSpPr>
      <xdr:spPr>
        <a:xfrm>
          <a:off x="1066800" y="1386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給与制度については、ほぼ国の基準に準拠しているが、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類似団体よりは高い数値となっている。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業務及び人員配置の見直しや効率化を図りながら、住民サービスを低下させることなく、適正な定員管理に努め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117157</xdr:rowOff>
    </xdr:to>
    <xdr:cxnSp macro="">
      <xdr:nvCxnSpPr>
        <xdr:cNvPr id="256" name="直線コネクタ 255"/>
        <xdr:cNvCxnSpPr/>
      </xdr:nvCxnSpPr>
      <xdr:spPr>
        <a:xfrm>
          <a:off x="16179800" y="15033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117157</xdr:rowOff>
    </xdr:from>
    <xdr:to>
      <xdr:col>77</xdr:col>
      <xdr:colOff>44450</xdr:colOff>
      <xdr:row>87</xdr:row>
      <xdr:rowOff>123189</xdr:rowOff>
    </xdr:to>
    <xdr:cxnSp macro="">
      <xdr:nvCxnSpPr>
        <xdr:cNvPr id="259" name="直線コネクタ 258"/>
        <xdr:cNvCxnSpPr/>
      </xdr:nvCxnSpPr>
      <xdr:spPr>
        <a:xfrm flipV="1">
          <a:off x="15290800" y="1503330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87</xdr:row>
      <xdr:rowOff>153352</xdr:rowOff>
    </xdr:to>
    <xdr:cxnSp macro="">
      <xdr:nvCxnSpPr>
        <xdr:cNvPr id="262" name="直線コネクタ 261"/>
        <xdr:cNvCxnSpPr/>
      </xdr:nvCxnSpPr>
      <xdr:spPr>
        <a:xfrm flipV="1">
          <a:off x="14401800" y="1503933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3" name="フローチャート: 判断 262"/>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4" name="テキスト ボックス 263"/>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153352</xdr:rowOff>
    </xdr:from>
    <xdr:to>
      <xdr:col>68</xdr:col>
      <xdr:colOff>152400</xdr:colOff>
      <xdr:row>88</xdr:row>
      <xdr:rowOff>36195</xdr:rowOff>
    </xdr:to>
    <xdr:cxnSp macro="">
      <xdr:nvCxnSpPr>
        <xdr:cNvPr id="265" name="直線コネクタ 264"/>
        <xdr:cNvCxnSpPr/>
      </xdr:nvCxnSpPr>
      <xdr:spPr>
        <a:xfrm flipV="1">
          <a:off x="13512800" y="1506950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6" name="フローチャート: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68" name="フローチャート: 判断 267"/>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69" name="テキスト ボックス 268"/>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66357</xdr:rowOff>
    </xdr:from>
    <xdr:to>
      <xdr:col>81</xdr:col>
      <xdr:colOff>95250</xdr:colOff>
      <xdr:row>87</xdr:row>
      <xdr:rowOff>167957</xdr:rowOff>
    </xdr:to>
    <xdr:sp macro="" textlink="">
      <xdr:nvSpPr>
        <xdr:cNvPr id="275" name="楕円 274"/>
        <xdr:cNvSpPr/>
      </xdr:nvSpPr>
      <xdr:spPr>
        <a:xfrm>
          <a:off x="169672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38434</xdr:rowOff>
    </xdr:from>
    <xdr:ext cx="762000" cy="259045"/>
    <xdr:sp macro="" textlink="">
      <xdr:nvSpPr>
        <xdr:cNvPr id="276" name="給与水準   （国との比較）該当値テキスト"/>
        <xdr:cNvSpPr txBox="1"/>
      </xdr:nvSpPr>
      <xdr:spPr>
        <a:xfrm>
          <a:off x="17106900" y="149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77" name="楕円 276"/>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78" name="テキスト ボックス 277"/>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9" name="楕円 278"/>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80" name="テキスト ボックス 279"/>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102552</xdr:rowOff>
    </xdr:from>
    <xdr:to>
      <xdr:col>68</xdr:col>
      <xdr:colOff>203200</xdr:colOff>
      <xdr:row>88</xdr:row>
      <xdr:rowOff>32702</xdr:rowOff>
    </xdr:to>
    <xdr:sp macro="" textlink="">
      <xdr:nvSpPr>
        <xdr:cNvPr id="281" name="楕円 280"/>
        <xdr:cNvSpPr/>
      </xdr:nvSpPr>
      <xdr:spPr>
        <a:xfrm>
          <a:off x="14351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17479</xdr:rowOff>
    </xdr:from>
    <xdr:ext cx="762000" cy="259045"/>
    <xdr:sp macro="" textlink="">
      <xdr:nvSpPr>
        <xdr:cNvPr id="282" name="テキスト ボックス 281"/>
        <xdr:cNvSpPr txBox="1"/>
      </xdr:nvSpPr>
      <xdr:spPr>
        <a:xfrm>
          <a:off x="14020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156845</xdr:rowOff>
    </xdr:from>
    <xdr:to>
      <xdr:col>64</xdr:col>
      <xdr:colOff>152400</xdr:colOff>
      <xdr:row>88</xdr:row>
      <xdr:rowOff>86995</xdr:rowOff>
    </xdr:to>
    <xdr:sp macro="" textlink="">
      <xdr:nvSpPr>
        <xdr:cNvPr id="283" name="楕円 282"/>
        <xdr:cNvSpPr/>
      </xdr:nvSpPr>
      <xdr:spPr>
        <a:xfrm>
          <a:off x="13462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71772</xdr:rowOff>
    </xdr:from>
    <xdr:ext cx="762000" cy="259045"/>
    <xdr:sp macro="" textlink="">
      <xdr:nvSpPr>
        <xdr:cNvPr id="284" name="テキスト ボックス 283"/>
        <xdr:cNvSpPr txBox="1"/>
      </xdr:nvSpPr>
      <xdr:spPr>
        <a:xfrm>
          <a:off x="13131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町の面積が他町に比べて広く、行政サービスの充実のためには、役場支所を設置しなければならないことから、平均値を上回る水準で推移している。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引き続き、業務及び人員配置の見直しや効率化を図りながら、住民サービスを低下させることなく、適正な定員管理に努め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1832</xdr:rowOff>
    </xdr:from>
    <xdr:to>
      <xdr:col>81</xdr:col>
      <xdr:colOff>44450</xdr:colOff>
      <xdr:row>61</xdr:row>
      <xdr:rowOff>25273</xdr:rowOff>
    </xdr:to>
    <xdr:cxnSp macro="">
      <xdr:nvCxnSpPr>
        <xdr:cNvPr id="321" name="直線コネクタ 320"/>
        <xdr:cNvCxnSpPr/>
      </xdr:nvCxnSpPr>
      <xdr:spPr>
        <a:xfrm>
          <a:off x="16179800" y="10460282"/>
          <a:ext cx="8382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1832</xdr:rowOff>
    </xdr:from>
    <xdr:to>
      <xdr:col>77</xdr:col>
      <xdr:colOff>44450</xdr:colOff>
      <xdr:row>61</xdr:row>
      <xdr:rowOff>26307</xdr:rowOff>
    </xdr:to>
    <xdr:cxnSp macro="">
      <xdr:nvCxnSpPr>
        <xdr:cNvPr id="324" name="直線コネクタ 323"/>
        <xdr:cNvCxnSpPr/>
      </xdr:nvCxnSpPr>
      <xdr:spPr>
        <a:xfrm flipV="1">
          <a:off x="15290800" y="10460282"/>
          <a:ext cx="8890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6314</xdr:rowOff>
    </xdr:from>
    <xdr:to>
      <xdr:col>72</xdr:col>
      <xdr:colOff>203200</xdr:colOff>
      <xdr:row>61</xdr:row>
      <xdr:rowOff>26307</xdr:rowOff>
    </xdr:to>
    <xdr:cxnSp macro="">
      <xdr:nvCxnSpPr>
        <xdr:cNvPr id="327" name="直線コネクタ 326"/>
        <xdr:cNvCxnSpPr/>
      </xdr:nvCxnSpPr>
      <xdr:spPr>
        <a:xfrm>
          <a:off x="14401800" y="10464764"/>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147900</xdr:rowOff>
    </xdr:from>
    <xdr:to>
      <xdr:col>73</xdr:col>
      <xdr:colOff>44450</xdr:colOff>
      <xdr:row>59</xdr:row>
      <xdr:rowOff>78050</xdr:rowOff>
    </xdr:to>
    <xdr:sp macro="" textlink="">
      <xdr:nvSpPr>
        <xdr:cNvPr id="328" name="フローチャート: 判断 327"/>
        <xdr:cNvSpPr/>
      </xdr:nvSpPr>
      <xdr:spPr>
        <a:xfrm>
          <a:off x="15240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88227</xdr:rowOff>
    </xdr:from>
    <xdr:ext cx="762000" cy="259045"/>
    <xdr:sp macro="" textlink="">
      <xdr:nvSpPr>
        <xdr:cNvPr id="329" name="テキスト ボックス 328"/>
        <xdr:cNvSpPr txBox="1"/>
      </xdr:nvSpPr>
      <xdr:spPr>
        <a:xfrm>
          <a:off x="14909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152944</xdr:rowOff>
    </xdr:from>
    <xdr:to>
      <xdr:col>68</xdr:col>
      <xdr:colOff>152400</xdr:colOff>
      <xdr:row>61</xdr:row>
      <xdr:rowOff>6314</xdr:rowOff>
    </xdr:to>
    <xdr:cxnSp macro="">
      <xdr:nvCxnSpPr>
        <xdr:cNvPr id="330" name="直線コネクタ 329"/>
        <xdr:cNvCxnSpPr/>
      </xdr:nvCxnSpPr>
      <xdr:spPr>
        <a:xfrm>
          <a:off x="13512800" y="10439944"/>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137214</xdr:rowOff>
    </xdr:from>
    <xdr:to>
      <xdr:col>68</xdr:col>
      <xdr:colOff>203200</xdr:colOff>
      <xdr:row>59</xdr:row>
      <xdr:rowOff>67364</xdr:rowOff>
    </xdr:to>
    <xdr:sp macro="" textlink="">
      <xdr:nvSpPr>
        <xdr:cNvPr id="331" name="フローチャート: 判断 330"/>
        <xdr:cNvSpPr/>
      </xdr:nvSpPr>
      <xdr:spPr>
        <a:xfrm>
          <a:off x="14351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77541</xdr:rowOff>
    </xdr:from>
    <xdr:ext cx="762000" cy="259045"/>
    <xdr:sp macro="" textlink="">
      <xdr:nvSpPr>
        <xdr:cNvPr id="332" name="テキスト ボックス 331"/>
        <xdr:cNvSpPr txBox="1"/>
      </xdr:nvSpPr>
      <xdr:spPr>
        <a:xfrm>
          <a:off x="14020800" y="98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131699</xdr:rowOff>
    </xdr:from>
    <xdr:to>
      <xdr:col>64</xdr:col>
      <xdr:colOff>152400</xdr:colOff>
      <xdr:row>59</xdr:row>
      <xdr:rowOff>61849</xdr:rowOff>
    </xdr:to>
    <xdr:sp macro="" textlink="">
      <xdr:nvSpPr>
        <xdr:cNvPr id="333" name="フローチャート: 判断 332"/>
        <xdr:cNvSpPr/>
      </xdr:nvSpPr>
      <xdr:spPr>
        <a:xfrm>
          <a:off x="13462000" y="100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72026</xdr:rowOff>
    </xdr:from>
    <xdr:ext cx="762000" cy="259045"/>
    <xdr:sp macro="" textlink="">
      <xdr:nvSpPr>
        <xdr:cNvPr id="334" name="テキスト ボックス 333"/>
        <xdr:cNvSpPr txBox="1"/>
      </xdr:nvSpPr>
      <xdr:spPr>
        <a:xfrm>
          <a:off x="13131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145923</xdr:rowOff>
    </xdr:from>
    <xdr:to>
      <xdr:col>81</xdr:col>
      <xdr:colOff>95250</xdr:colOff>
      <xdr:row>61</xdr:row>
      <xdr:rowOff>76073</xdr:rowOff>
    </xdr:to>
    <xdr:sp macro="" textlink="">
      <xdr:nvSpPr>
        <xdr:cNvPr id="340" name="楕円 339"/>
        <xdr:cNvSpPr/>
      </xdr:nvSpPr>
      <xdr:spPr>
        <a:xfrm>
          <a:off x="169672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118000</xdr:rowOff>
    </xdr:from>
    <xdr:ext cx="762000" cy="259045"/>
    <xdr:sp macro="" textlink="">
      <xdr:nvSpPr>
        <xdr:cNvPr id="341" name="定員管理の状況該当値テキスト"/>
        <xdr:cNvSpPr txBox="1"/>
      </xdr:nvSpPr>
      <xdr:spPr>
        <a:xfrm>
          <a:off x="17106900" y="1040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122482</xdr:rowOff>
    </xdr:from>
    <xdr:to>
      <xdr:col>77</xdr:col>
      <xdr:colOff>95250</xdr:colOff>
      <xdr:row>61</xdr:row>
      <xdr:rowOff>52632</xdr:rowOff>
    </xdr:to>
    <xdr:sp macro="" textlink="">
      <xdr:nvSpPr>
        <xdr:cNvPr id="342" name="楕円 341"/>
        <xdr:cNvSpPr/>
      </xdr:nvSpPr>
      <xdr:spPr>
        <a:xfrm>
          <a:off x="16129000" y="1040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37409</xdr:rowOff>
    </xdr:from>
    <xdr:ext cx="736600" cy="259045"/>
    <xdr:sp macro="" textlink="">
      <xdr:nvSpPr>
        <xdr:cNvPr id="343" name="テキスト ボックス 342"/>
        <xdr:cNvSpPr txBox="1"/>
      </xdr:nvSpPr>
      <xdr:spPr>
        <a:xfrm>
          <a:off x="15798800" y="1049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146957</xdr:rowOff>
    </xdr:from>
    <xdr:to>
      <xdr:col>73</xdr:col>
      <xdr:colOff>44450</xdr:colOff>
      <xdr:row>61</xdr:row>
      <xdr:rowOff>77107</xdr:rowOff>
    </xdr:to>
    <xdr:sp macro="" textlink="">
      <xdr:nvSpPr>
        <xdr:cNvPr id="344" name="楕円 343"/>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61884</xdr:rowOff>
    </xdr:from>
    <xdr:ext cx="762000" cy="259045"/>
    <xdr:sp macro="" textlink="">
      <xdr:nvSpPr>
        <xdr:cNvPr id="345" name="テキスト ボックス 344"/>
        <xdr:cNvSpPr txBox="1"/>
      </xdr:nvSpPr>
      <xdr:spPr>
        <a:xfrm>
          <a:off x="14909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126964</xdr:rowOff>
    </xdr:from>
    <xdr:to>
      <xdr:col>68</xdr:col>
      <xdr:colOff>203200</xdr:colOff>
      <xdr:row>61</xdr:row>
      <xdr:rowOff>57114</xdr:rowOff>
    </xdr:to>
    <xdr:sp macro="" textlink="">
      <xdr:nvSpPr>
        <xdr:cNvPr id="346" name="楕円 345"/>
        <xdr:cNvSpPr/>
      </xdr:nvSpPr>
      <xdr:spPr>
        <a:xfrm>
          <a:off x="14351000" y="104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41891</xdr:rowOff>
    </xdr:from>
    <xdr:ext cx="762000" cy="259045"/>
    <xdr:sp macro="" textlink="">
      <xdr:nvSpPr>
        <xdr:cNvPr id="347" name="テキスト ボックス 346"/>
        <xdr:cNvSpPr txBox="1"/>
      </xdr:nvSpPr>
      <xdr:spPr>
        <a:xfrm>
          <a:off x="14020800" y="1050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102144</xdr:rowOff>
    </xdr:from>
    <xdr:to>
      <xdr:col>64</xdr:col>
      <xdr:colOff>152400</xdr:colOff>
      <xdr:row>61</xdr:row>
      <xdr:rowOff>32294</xdr:rowOff>
    </xdr:to>
    <xdr:sp macro="" textlink="">
      <xdr:nvSpPr>
        <xdr:cNvPr id="348" name="楕円 347"/>
        <xdr:cNvSpPr/>
      </xdr:nvSpPr>
      <xdr:spPr>
        <a:xfrm>
          <a:off x="13462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17071</xdr:rowOff>
    </xdr:from>
    <xdr:ext cx="762000" cy="259045"/>
    <xdr:sp macro="" textlink="">
      <xdr:nvSpPr>
        <xdr:cNvPr id="349" name="テキスト ボックス 348"/>
        <xdr:cNvSpPr txBox="1"/>
      </xdr:nvSpPr>
      <xdr:spPr>
        <a:xfrm>
          <a:off x="13131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過去の事業に係る地方債の償還終了等により比率は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国保病院建設など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大型事業の償還が開始となっており、今後は数値が上昇していく見込みである。起債の借入にあたっては、緊急性や必要性の高い事業を選択し、新規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起債発行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抑制に努める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167217</xdr:rowOff>
    </xdr:to>
    <xdr:cxnSp macro="">
      <xdr:nvCxnSpPr>
        <xdr:cNvPr id="382" name="直線コネクタ 381"/>
        <xdr:cNvCxnSpPr/>
      </xdr:nvCxnSpPr>
      <xdr:spPr>
        <a:xfrm>
          <a:off x="16179800" y="696891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110913</xdr:rowOff>
    </xdr:to>
    <xdr:cxnSp macro="">
      <xdr:nvCxnSpPr>
        <xdr:cNvPr id="385" name="直線コネクタ 384"/>
        <xdr:cNvCxnSpPr/>
      </xdr:nvCxnSpPr>
      <xdr:spPr>
        <a:xfrm>
          <a:off x="15290800" y="69367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78740</xdr:rowOff>
    </xdr:to>
    <xdr:cxnSp macro="">
      <xdr:nvCxnSpPr>
        <xdr:cNvPr id="388" name="直線コネクタ 387"/>
        <xdr:cNvCxnSpPr/>
      </xdr:nvCxnSpPr>
      <xdr:spPr>
        <a:xfrm>
          <a:off x="14401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9" name="フローチャート: 判断 388"/>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90" name="テキスト ボックス 389"/>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78740</xdr:rowOff>
    </xdr:to>
    <xdr:cxnSp macro="">
      <xdr:nvCxnSpPr>
        <xdr:cNvPr id="391" name="直線コネクタ 390"/>
        <xdr:cNvCxnSpPr/>
      </xdr:nvCxnSpPr>
      <xdr:spPr>
        <a:xfrm>
          <a:off x="13512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2" name="フローチャート: 判断 391"/>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3" name="テキスト ボックス 392"/>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4" name="フローチャート: 判断 393"/>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5" name="テキスト ボックス 394"/>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1" name="楕円 400"/>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2" name="公債費負担の状況該当値テキスト"/>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3" name="楕円 402"/>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4" name="テキスト ボックス 403"/>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5" name="楕円 404"/>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6" name="テキスト ボックス 405"/>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7" name="楕円 406"/>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8" name="テキスト ボックス 407"/>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9" name="楕円 408"/>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10" name="テキスト ボックス 409"/>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年度決算より数値が算定されている。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仁世宇１号橋の整備や二風谷小学校の大規模改修など、大型事業の実施に係る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今後も将来負担比率の数値は算定される見込みであるが、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新規起債発行の抑制などにより将来負担の削減に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72481</xdr:rowOff>
    </xdr:from>
    <xdr:to>
      <xdr:col>81</xdr:col>
      <xdr:colOff>44450</xdr:colOff>
      <xdr:row>18</xdr:row>
      <xdr:rowOff>2721</xdr:rowOff>
    </xdr:to>
    <xdr:cxnSp macro="">
      <xdr:nvCxnSpPr>
        <xdr:cNvPr id="446" name="直線コネクタ 445"/>
        <xdr:cNvCxnSpPr/>
      </xdr:nvCxnSpPr>
      <xdr:spPr>
        <a:xfrm>
          <a:off x="16179800" y="2987131"/>
          <a:ext cx="838200" cy="10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43996</xdr:rowOff>
    </xdr:from>
    <xdr:to>
      <xdr:col>77</xdr:col>
      <xdr:colOff>44450</xdr:colOff>
      <xdr:row>17</xdr:row>
      <xdr:rowOff>72481</xdr:rowOff>
    </xdr:to>
    <xdr:cxnSp macro="">
      <xdr:nvCxnSpPr>
        <xdr:cNvPr id="449" name="直線コネクタ 448"/>
        <xdr:cNvCxnSpPr/>
      </xdr:nvCxnSpPr>
      <xdr:spPr>
        <a:xfrm>
          <a:off x="15290800" y="2787196"/>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43996</xdr:rowOff>
    </xdr:from>
    <xdr:to>
      <xdr:col>72</xdr:col>
      <xdr:colOff>203200</xdr:colOff>
      <xdr:row>17</xdr:row>
      <xdr:rowOff>55245</xdr:rowOff>
    </xdr:to>
    <xdr:cxnSp macro="">
      <xdr:nvCxnSpPr>
        <xdr:cNvPr id="452" name="直線コネクタ 451"/>
        <xdr:cNvCxnSpPr/>
      </xdr:nvCxnSpPr>
      <xdr:spPr>
        <a:xfrm flipV="1">
          <a:off x="14401800" y="2787196"/>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161109</xdr:rowOff>
    </xdr:from>
    <xdr:to>
      <xdr:col>68</xdr:col>
      <xdr:colOff>152400</xdr:colOff>
      <xdr:row>17</xdr:row>
      <xdr:rowOff>55245</xdr:rowOff>
    </xdr:to>
    <xdr:cxnSp macro="">
      <xdr:nvCxnSpPr>
        <xdr:cNvPr id="455" name="直線コネクタ 454"/>
        <xdr:cNvCxnSpPr/>
      </xdr:nvCxnSpPr>
      <xdr:spPr>
        <a:xfrm>
          <a:off x="13512800" y="2561409"/>
          <a:ext cx="889000" cy="40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6" name="フローチャート: 判断 45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7" name="テキスト ボックス 45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8" name="フローチャート: 判断 45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9" name="テキスト ボックス 45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123371</xdr:rowOff>
    </xdr:from>
    <xdr:to>
      <xdr:col>81</xdr:col>
      <xdr:colOff>95250</xdr:colOff>
      <xdr:row>18</xdr:row>
      <xdr:rowOff>53521</xdr:rowOff>
    </xdr:to>
    <xdr:sp macro="" textlink="">
      <xdr:nvSpPr>
        <xdr:cNvPr id="465" name="楕円 464"/>
        <xdr:cNvSpPr/>
      </xdr:nvSpPr>
      <xdr:spPr>
        <a:xfrm>
          <a:off x="16967200" y="303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95448</xdr:rowOff>
    </xdr:from>
    <xdr:ext cx="762000" cy="259045"/>
    <xdr:sp macro="" textlink="">
      <xdr:nvSpPr>
        <xdr:cNvPr id="466" name="将来負担の状況該当値テキスト"/>
        <xdr:cNvSpPr txBox="1"/>
      </xdr:nvSpPr>
      <xdr:spPr>
        <a:xfrm>
          <a:off x="17106900" y="301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21681</xdr:rowOff>
    </xdr:from>
    <xdr:to>
      <xdr:col>77</xdr:col>
      <xdr:colOff>95250</xdr:colOff>
      <xdr:row>17</xdr:row>
      <xdr:rowOff>123281</xdr:rowOff>
    </xdr:to>
    <xdr:sp macro="" textlink="">
      <xdr:nvSpPr>
        <xdr:cNvPr id="467" name="楕円 466"/>
        <xdr:cNvSpPr/>
      </xdr:nvSpPr>
      <xdr:spPr>
        <a:xfrm>
          <a:off x="16129000" y="29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108058</xdr:rowOff>
    </xdr:from>
    <xdr:ext cx="736600" cy="259045"/>
    <xdr:sp macro="" textlink="">
      <xdr:nvSpPr>
        <xdr:cNvPr id="468" name="テキスト ボックス 467"/>
        <xdr:cNvSpPr txBox="1"/>
      </xdr:nvSpPr>
      <xdr:spPr>
        <a:xfrm>
          <a:off x="15798800" y="3022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164646</xdr:rowOff>
    </xdr:from>
    <xdr:to>
      <xdr:col>73</xdr:col>
      <xdr:colOff>44450</xdr:colOff>
      <xdr:row>16</xdr:row>
      <xdr:rowOff>94796</xdr:rowOff>
    </xdr:to>
    <xdr:sp macro="" textlink="">
      <xdr:nvSpPr>
        <xdr:cNvPr id="469" name="楕円 468"/>
        <xdr:cNvSpPr/>
      </xdr:nvSpPr>
      <xdr:spPr>
        <a:xfrm>
          <a:off x="15240000" y="273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79573</xdr:rowOff>
    </xdr:from>
    <xdr:ext cx="762000" cy="259045"/>
    <xdr:sp macro="" textlink="">
      <xdr:nvSpPr>
        <xdr:cNvPr id="470" name="テキスト ボックス 469"/>
        <xdr:cNvSpPr txBox="1"/>
      </xdr:nvSpPr>
      <xdr:spPr>
        <a:xfrm>
          <a:off x="14909800" y="282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4445</xdr:rowOff>
    </xdr:from>
    <xdr:to>
      <xdr:col>68</xdr:col>
      <xdr:colOff>203200</xdr:colOff>
      <xdr:row>17</xdr:row>
      <xdr:rowOff>106045</xdr:rowOff>
    </xdr:to>
    <xdr:sp macro="" textlink="">
      <xdr:nvSpPr>
        <xdr:cNvPr id="471" name="楕円 470"/>
        <xdr:cNvSpPr/>
      </xdr:nvSpPr>
      <xdr:spPr>
        <a:xfrm>
          <a:off x="14351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90822</xdr:rowOff>
    </xdr:from>
    <xdr:ext cx="762000" cy="259045"/>
    <xdr:sp macro="" textlink="">
      <xdr:nvSpPr>
        <xdr:cNvPr id="472" name="テキスト ボックス 471"/>
        <xdr:cNvSpPr txBox="1"/>
      </xdr:nvSpPr>
      <xdr:spPr>
        <a:xfrm>
          <a:off x="14020800" y="300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110309</xdr:rowOff>
    </xdr:from>
    <xdr:to>
      <xdr:col>64</xdr:col>
      <xdr:colOff>152400</xdr:colOff>
      <xdr:row>15</xdr:row>
      <xdr:rowOff>40459</xdr:rowOff>
    </xdr:to>
    <xdr:sp macro="" textlink="">
      <xdr:nvSpPr>
        <xdr:cNvPr id="473" name="楕円 472"/>
        <xdr:cNvSpPr/>
      </xdr:nvSpPr>
      <xdr:spPr>
        <a:xfrm>
          <a:off x="13462000" y="25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25236</xdr:rowOff>
    </xdr:from>
    <xdr:ext cx="762000" cy="259045"/>
    <xdr:sp macro="" textlink="">
      <xdr:nvSpPr>
        <xdr:cNvPr id="474" name="テキスト ボックス 473"/>
        <xdr:cNvSpPr txBox="1"/>
      </xdr:nvSpPr>
      <xdr:spPr>
        <a:xfrm>
          <a:off x="13131800" y="259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83" name="テキスト ボックス 482">
          <a:extLst>
            <a:ext uri="{FF2B5EF4-FFF2-40B4-BE49-F238E27FC236}">
              <a16:creationId xmlns:a16="http://schemas.microsoft.com/office/drawing/2014/main" xmlns="" id="{B7833EC5-7802-49C9-93AF-5F55205E114C}"/>
            </a:ext>
          </a:extLst>
        </xdr:cNvPr>
        <xdr:cNvSpPr txBox="1"/>
      </xdr:nvSpPr>
      <xdr:spPr>
        <a:xfrm>
          <a:off x="762000" y="452437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4,659
4,591
743.09
7,251,848
7,114,007
113,994
3,871,294
7,848,567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％」と類似団体平均値を上回っているが、前年より低い数値となっている。会計年度任用職員の人件費の減が要因となっている。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今後も、再任用制度の有効活用等、適正な定員管理を図りながら抑制に努める。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136144</xdr:rowOff>
    </xdr:to>
    <xdr:cxnSp macro="">
      <xdr:nvCxnSpPr>
        <xdr:cNvPr id="64" name="直線コネクタ 63"/>
        <xdr:cNvCxnSpPr/>
      </xdr:nvCxnSpPr>
      <xdr:spPr>
        <a:xfrm flipV="1">
          <a:off x="3987800" y="651865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136144</xdr:rowOff>
    </xdr:to>
    <xdr:cxnSp macro="">
      <xdr:nvCxnSpPr>
        <xdr:cNvPr id="67" name="直線コネクタ 66"/>
        <xdr:cNvCxnSpPr/>
      </xdr:nvCxnSpPr>
      <xdr:spPr>
        <a:xfrm>
          <a:off x="3098800" y="65735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58420</xdr:rowOff>
    </xdr:to>
    <xdr:cxnSp macro="">
      <xdr:nvCxnSpPr>
        <xdr:cNvPr id="70" name="直線コネクタ 69"/>
        <xdr:cNvCxnSpPr/>
      </xdr:nvCxnSpPr>
      <xdr:spPr>
        <a:xfrm>
          <a:off x="2209800" y="65415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38</xdr:row>
      <xdr:rowOff>26416</xdr:rowOff>
    </xdr:to>
    <xdr:cxnSp macro="">
      <xdr:nvCxnSpPr>
        <xdr:cNvPr id="73" name="直線コネクタ 72"/>
        <xdr:cNvCxnSpPr/>
      </xdr:nvCxnSpPr>
      <xdr:spPr>
        <a:xfrm>
          <a:off x="1320800" y="64912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85344</xdr:rowOff>
    </xdr:from>
    <xdr:to>
      <xdr:col>20</xdr:col>
      <xdr:colOff>38100</xdr:colOff>
      <xdr:row>39</xdr:row>
      <xdr:rowOff>15494</xdr:rowOff>
    </xdr:to>
    <xdr:sp macro="" textlink="">
      <xdr:nvSpPr>
        <xdr:cNvPr id="85" name="楕円 84"/>
        <xdr:cNvSpPr/>
      </xdr:nvSpPr>
      <xdr:spPr>
        <a:xfrm>
          <a:off x="3937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86" name="テキスト ボックス 85"/>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7" name="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xdr:nvSpPr>
        <xdr:cNvPr id="89" name="楕円 88"/>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90" name="テキスト ボックス 89"/>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％」と類似団体平均値より低い数値となった。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物価の上昇により今後は高くなることが予想されるが、各種経費の削減に取組み、改善に努める。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28702</xdr:rowOff>
    </xdr:to>
    <xdr:cxnSp macro="">
      <xdr:nvCxnSpPr>
        <xdr:cNvPr id="122" name="直線コネクタ 121"/>
        <xdr:cNvCxnSpPr/>
      </xdr:nvCxnSpPr>
      <xdr:spPr>
        <a:xfrm flipV="1">
          <a:off x="15671800" y="29296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18</xdr:row>
      <xdr:rowOff>17272</xdr:rowOff>
    </xdr:to>
    <xdr:cxnSp macro="">
      <xdr:nvCxnSpPr>
        <xdr:cNvPr id="125" name="直線コネクタ 124"/>
        <xdr:cNvCxnSpPr/>
      </xdr:nvCxnSpPr>
      <xdr:spPr>
        <a:xfrm flipV="1">
          <a:off x="14782800" y="29433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40132</xdr:rowOff>
    </xdr:to>
    <xdr:cxnSp macro="">
      <xdr:nvCxnSpPr>
        <xdr:cNvPr id="128" name="直線コネクタ 127"/>
        <xdr:cNvCxnSpPr/>
      </xdr:nvCxnSpPr>
      <xdr:spPr>
        <a:xfrm flipV="1">
          <a:off x="13893800" y="3103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40132</xdr:rowOff>
    </xdr:from>
    <xdr:to>
      <xdr:col>69</xdr:col>
      <xdr:colOff>92075</xdr:colOff>
      <xdr:row>18</xdr:row>
      <xdr:rowOff>40132</xdr:rowOff>
    </xdr:to>
    <xdr:cxnSp macro="">
      <xdr:nvCxnSpPr>
        <xdr:cNvPr id="131" name="直線コネクタ 130"/>
        <xdr:cNvCxnSpPr/>
      </xdr:nvCxnSpPr>
      <xdr:spPr>
        <a:xfrm>
          <a:off x="13004800" y="3126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1" name="楕円 140"/>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152163</xdr:rowOff>
    </xdr:from>
    <xdr:ext cx="762000" cy="259045"/>
    <xdr:sp macro="" textlink="">
      <xdr:nvSpPr>
        <xdr:cNvPr id="142" name="物件費該当値テキスト"/>
        <xdr:cNvSpPr txBox="1"/>
      </xdr:nvSpPr>
      <xdr:spPr>
        <a:xfrm>
          <a:off x="16598900" y="27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3" name="楕円 142"/>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4" name="テキスト ボックス 143"/>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5" name="楕円 144"/>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6" name="テキスト ボックス 145"/>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160782</xdr:rowOff>
    </xdr:from>
    <xdr:to>
      <xdr:col>69</xdr:col>
      <xdr:colOff>142875</xdr:colOff>
      <xdr:row>18</xdr:row>
      <xdr:rowOff>90932</xdr:rowOff>
    </xdr:to>
    <xdr:sp macro="" textlink="">
      <xdr:nvSpPr>
        <xdr:cNvPr id="147" name="楕円 146"/>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75709</xdr:rowOff>
    </xdr:from>
    <xdr:ext cx="762000" cy="259045"/>
    <xdr:sp macro="" textlink="">
      <xdr:nvSpPr>
        <xdr:cNvPr id="148" name="テキスト ボックス 147"/>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160782</xdr:rowOff>
    </xdr:from>
    <xdr:to>
      <xdr:col>65</xdr:col>
      <xdr:colOff>53975</xdr:colOff>
      <xdr:row>18</xdr:row>
      <xdr:rowOff>90932</xdr:rowOff>
    </xdr:to>
    <xdr:sp macro="" textlink="">
      <xdr:nvSpPr>
        <xdr:cNvPr id="149" name="楕円 148"/>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75709</xdr:rowOff>
    </xdr:from>
    <xdr:ext cx="762000" cy="259045"/>
    <xdr:sp macro="" textlink="">
      <xdr:nvSpPr>
        <xdr:cNvPr id="150" name="テキスト ボックス 149"/>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％」と類似団体平均値を上回ってはいるが、前年より低い数値となっている。</a:t>
          </a:r>
        </a:p>
        <a:p>
          <a:r>
            <a:rPr kumimoji="1" lang="ja-JP" altLang="en-US" sz="1300">
              <a:latin typeface="ＭＳ Ｐゴシック" panose="020B0600070205080204" pitchFamily="50" charset="-128"/>
              <a:ea typeface="ＭＳ Ｐゴシック" panose="020B0600070205080204" pitchFamily="50" charset="-128"/>
            </a:rPr>
            <a:t>今後は、高齢化による社会保障費の増加が見込まれるが、現水準の維持に努める。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135165</xdr:rowOff>
    </xdr:to>
    <xdr:cxnSp macro="">
      <xdr:nvCxnSpPr>
        <xdr:cNvPr id="184" name="直線コネクタ 183"/>
        <xdr:cNvCxnSpPr/>
      </xdr:nvCxnSpPr>
      <xdr:spPr>
        <a:xfrm flipV="1">
          <a:off x="3987800" y="9532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56</xdr:row>
      <xdr:rowOff>61685</xdr:rowOff>
    </xdr:to>
    <xdr:cxnSp macro="">
      <xdr:nvCxnSpPr>
        <xdr:cNvPr id="187" name="直線コネクタ 186"/>
        <xdr:cNvCxnSpPr/>
      </xdr:nvCxnSpPr>
      <xdr:spPr>
        <a:xfrm flipV="1">
          <a:off x="3098800" y="95649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61685</xdr:rowOff>
    </xdr:to>
    <xdr:cxnSp macro="">
      <xdr:nvCxnSpPr>
        <xdr:cNvPr id="190" name="直線コネクタ 189"/>
        <xdr:cNvCxnSpPr/>
      </xdr:nvCxnSpPr>
      <xdr:spPr>
        <a:xfrm>
          <a:off x="2209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12700</xdr:rowOff>
    </xdr:to>
    <xdr:cxnSp macro="">
      <xdr:nvCxnSpPr>
        <xdr:cNvPr id="193" name="直線コネクタ 192"/>
        <xdr:cNvCxnSpPr/>
      </xdr:nvCxnSpPr>
      <xdr:spPr>
        <a:xfrm>
          <a:off x="1320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3" name="楕円 202"/>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23784</xdr:rowOff>
    </xdr:from>
    <xdr:ext cx="762000" cy="259045"/>
    <xdr:sp macro="" textlink="">
      <xdr:nvSpPr>
        <xdr:cNvPr id="204"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05" name="楕円 204"/>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206" name="テキスト ボックス 205"/>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07" name="楕円 206"/>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08" name="テキスト ボックス 207"/>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0" name="テキスト ボックス 20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その他の主な内訳は、特別会計への繰出金となり、「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％」と類似団体平均値を下回っている。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今後も、引き続き繰出金の抑制に努める。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117856</xdr:rowOff>
    </xdr:from>
    <xdr:to>
      <xdr:col>82</xdr:col>
      <xdr:colOff>107950</xdr:colOff>
      <xdr:row>54</xdr:row>
      <xdr:rowOff>117856</xdr:rowOff>
    </xdr:to>
    <xdr:cxnSp macro="">
      <xdr:nvCxnSpPr>
        <xdr:cNvPr id="242" name="直線コネクタ 241"/>
        <xdr:cNvCxnSpPr/>
      </xdr:nvCxnSpPr>
      <xdr:spPr>
        <a:xfrm>
          <a:off x="15671800" y="93761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117856</xdr:rowOff>
    </xdr:from>
    <xdr:to>
      <xdr:col>78</xdr:col>
      <xdr:colOff>69850</xdr:colOff>
      <xdr:row>54</xdr:row>
      <xdr:rowOff>145288</xdr:rowOff>
    </xdr:to>
    <xdr:cxnSp macro="">
      <xdr:nvCxnSpPr>
        <xdr:cNvPr id="245" name="直線コネクタ 244"/>
        <xdr:cNvCxnSpPr/>
      </xdr:nvCxnSpPr>
      <xdr:spPr>
        <a:xfrm flipV="1">
          <a:off x="14782800" y="9376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113284</xdr:rowOff>
    </xdr:from>
    <xdr:to>
      <xdr:col>73</xdr:col>
      <xdr:colOff>180975</xdr:colOff>
      <xdr:row>54</xdr:row>
      <xdr:rowOff>145288</xdr:rowOff>
    </xdr:to>
    <xdr:cxnSp macro="">
      <xdr:nvCxnSpPr>
        <xdr:cNvPr id="248" name="直線コネクタ 247"/>
        <xdr:cNvCxnSpPr/>
      </xdr:nvCxnSpPr>
      <xdr:spPr>
        <a:xfrm>
          <a:off x="13893800" y="93715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67056</xdr:rowOff>
    </xdr:from>
    <xdr:to>
      <xdr:col>74</xdr:col>
      <xdr:colOff>31750</xdr:colOff>
      <xdr:row>56</xdr:row>
      <xdr:rowOff>168656</xdr:rowOff>
    </xdr:to>
    <xdr:sp macro="" textlink="">
      <xdr:nvSpPr>
        <xdr:cNvPr id="249" name="フローチャート: 判断 248"/>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153433</xdr:rowOff>
    </xdr:from>
    <xdr:ext cx="762000" cy="259045"/>
    <xdr:sp macro="" textlink="">
      <xdr:nvSpPr>
        <xdr:cNvPr id="250" name="テキスト ボックス 249"/>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113284</xdr:rowOff>
    </xdr:from>
    <xdr:to>
      <xdr:col>69</xdr:col>
      <xdr:colOff>92075</xdr:colOff>
      <xdr:row>54</xdr:row>
      <xdr:rowOff>131572</xdr:rowOff>
    </xdr:to>
    <xdr:cxnSp macro="">
      <xdr:nvCxnSpPr>
        <xdr:cNvPr id="251" name="直線コネクタ 250"/>
        <xdr:cNvCxnSpPr/>
      </xdr:nvCxnSpPr>
      <xdr:spPr>
        <a:xfrm flipV="1">
          <a:off x="13004800" y="9371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2" name="フローチャート: 判断 251"/>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158005</xdr:rowOff>
    </xdr:from>
    <xdr:ext cx="762000" cy="259045"/>
    <xdr:sp macro="" textlink="">
      <xdr:nvSpPr>
        <xdr:cNvPr id="253" name="テキスト ボックス 252"/>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54" name="フローチャート: 判断 253"/>
        <xdr:cNvSpPr/>
      </xdr:nvSpPr>
      <xdr:spPr>
        <a:xfrm>
          <a:off x="12954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148861</xdr:rowOff>
    </xdr:from>
    <xdr:ext cx="762000" cy="259045"/>
    <xdr:sp macro="" textlink="">
      <xdr:nvSpPr>
        <xdr:cNvPr id="255" name="テキスト ボックス 254"/>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67056</xdr:rowOff>
    </xdr:from>
    <xdr:to>
      <xdr:col>82</xdr:col>
      <xdr:colOff>158750</xdr:colOff>
      <xdr:row>54</xdr:row>
      <xdr:rowOff>168656</xdr:rowOff>
    </xdr:to>
    <xdr:sp macro="" textlink="">
      <xdr:nvSpPr>
        <xdr:cNvPr id="261" name="楕円 260"/>
        <xdr:cNvSpPr/>
      </xdr:nvSpPr>
      <xdr:spPr>
        <a:xfrm>
          <a:off x="164592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83583</xdr:rowOff>
    </xdr:from>
    <xdr:ext cx="762000" cy="259045"/>
    <xdr:sp macro="" textlink="">
      <xdr:nvSpPr>
        <xdr:cNvPr id="262" name="その他該当値テキスト"/>
        <xdr:cNvSpPr txBox="1"/>
      </xdr:nvSpPr>
      <xdr:spPr>
        <a:xfrm>
          <a:off x="16598900" y="91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67056</xdr:rowOff>
    </xdr:from>
    <xdr:to>
      <xdr:col>78</xdr:col>
      <xdr:colOff>120650</xdr:colOff>
      <xdr:row>54</xdr:row>
      <xdr:rowOff>168656</xdr:rowOff>
    </xdr:to>
    <xdr:sp macro="" textlink="">
      <xdr:nvSpPr>
        <xdr:cNvPr id="263" name="楕円 262"/>
        <xdr:cNvSpPr/>
      </xdr:nvSpPr>
      <xdr:spPr>
        <a:xfrm>
          <a:off x="15621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7383</xdr:rowOff>
    </xdr:from>
    <xdr:ext cx="736600" cy="259045"/>
    <xdr:sp macro="" textlink="">
      <xdr:nvSpPr>
        <xdr:cNvPr id="264" name="テキスト ボックス 263"/>
        <xdr:cNvSpPr txBox="1"/>
      </xdr:nvSpPr>
      <xdr:spPr>
        <a:xfrm>
          <a:off x="15290800" y="90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94488</xdr:rowOff>
    </xdr:from>
    <xdr:to>
      <xdr:col>74</xdr:col>
      <xdr:colOff>31750</xdr:colOff>
      <xdr:row>55</xdr:row>
      <xdr:rowOff>24638</xdr:rowOff>
    </xdr:to>
    <xdr:sp macro="" textlink="">
      <xdr:nvSpPr>
        <xdr:cNvPr id="265" name="楕円 264"/>
        <xdr:cNvSpPr/>
      </xdr:nvSpPr>
      <xdr:spPr>
        <a:xfrm>
          <a:off x="14732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34815</xdr:rowOff>
    </xdr:from>
    <xdr:ext cx="762000" cy="259045"/>
    <xdr:sp macro="" textlink="">
      <xdr:nvSpPr>
        <xdr:cNvPr id="266" name="テキスト ボックス 265"/>
        <xdr:cNvSpPr txBox="1"/>
      </xdr:nvSpPr>
      <xdr:spPr>
        <a:xfrm>
          <a:off x="14401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62484</xdr:rowOff>
    </xdr:from>
    <xdr:to>
      <xdr:col>69</xdr:col>
      <xdr:colOff>142875</xdr:colOff>
      <xdr:row>54</xdr:row>
      <xdr:rowOff>164084</xdr:rowOff>
    </xdr:to>
    <xdr:sp macro="" textlink="">
      <xdr:nvSpPr>
        <xdr:cNvPr id="267" name="楕円 266"/>
        <xdr:cNvSpPr/>
      </xdr:nvSpPr>
      <xdr:spPr>
        <a:xfrm>
          <a:off x="138430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2811</xdr:rowOff>
    </xdr:from>
    <xdr:ext cx="762000" cy="259045"/>
    <xdr:sp macro="" textlink="">
      <xdr:nvSpPr>
        <xdr:cNvPr id="268" name="テキスト ボックス 267"/>
        <xdr:cNvSpPr txBox="1"/>
      </xdr:nvSpPr>
      <xdr:spPr>
        <a:xfrm>
          <a:off x="13512800" y="90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80772</xdr:rowOff>
    </xdr:from>
    <xdr:to>
      <xdr:col>65</xdr:col>
      <xdr:colOff>53975</xdr:colOff>
      <xdr:row>55</xdr:row>
      <xdr:rowOff>10922</xdr:rowOff>
    </xdr:to>
    <xdr:sp macro="" textlink="">
      <xdr:nvSpPr>
        <xdr:cNvPr id="269" name="楕円 268"/>
        <xdr:cNvSpPr/>
      </xdr:nvSpPr>
      <xdr:spPr>
        <a:xfrm>
          <a:off x="129540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21099</xdr:rowOff>
    </xdr:from>
    <xdr:ext cx="762000" cy="259045"/>
    <xdr:sp macro="" textlink="">
      <xdr:nvSpPr>
        <xdr:cNvPr id="270" name="テキスト ボックス 269"/>
        <xdr:cNvSpPr txBox="1"/>
      </xdr:nvSpPr>
      <xdr:spPr>
        <a:xfrm>
          <a:off x="12623800" y="910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％」と類似団体平均値より低い数値となった。</a:t>
          </a:r>
        </a:p>
        <a:p>
          <a:r>
            <a:rPr kumimoji="1" lang="ja-JP" altLang="en-US" sz="1300">
              <a:latin typeface="ＭＳ Ｐゴシック" panose="020B0600070205080204" pitchFamily="50" charset="-128"/>
              <a:ea typeface="ＭＳ Ｐゴシック" panose="020B0600070205080204" pitchFamily="50" charset="-128"/>
            </a:rPr>
            <a:t>主な内訳は、消防・ごみ処理・し尿処理などの各組合に対する負担金となっている。</a:t>
          </a:r>
        </a:p>
        <a:p>
          <a:r>
            <a:rPr kumimoji="1" lang="ja-JP" altLang="en-US" sz="1300">
              <a:latin typeface="ＭＳ Ｐゴシック" panose="020B0600070205080204" pitchFamily="50" charset="-128"/>
              <a:ea typeface="ＭＳ Ｐゴシック" panose="020B0600070205080204" pitchFamily="50" charset="-128"/>
            </a:rPr>
            <a:t>今後も、交付対象団体の事業内容等を精査し抑制に努める。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163576</xdr:rowOff>
    </xdr:to>
    <xdr:cxnSp macro="">
      <xdr:nvCxnSpPr>
        <xdr:cNvPr id="300" name="直線コネクタ 299"/>
        <xdr:cNvCxnSpPr/>
      </xdr:nvCxnSpPr>
      <xdr:spPr>
        <a:xfrm flipV="1">
          <a:off x="15671800" y="62534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5842</xdr:rowOff>
    </xdr:to>
    <xdr:cxnSp macro="">
      <xdr:nvCxnSpPr>
        <xdr:cNvPr id="303" name="直線コネクタ 302"/>
        <xdr:cNvCxnSpPr/>
      </xdr:nvCxnSpPr>
      <xdr:spPr>
        <a:xfrm flipV="1">
          <a:off x="14782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5842</xdr:rowOff>
    </xdr:to>
    <xdr:cxnSp macro="">
      <xdr:nvCxnSpPr>
        <xdr:cNvPr id="306" name="直線コネクタ 305"/>
        <xdr:cNvCxnSpPr/>
      </xdr:nvCxnSpPr>
      <xdr:spPr>
        <a:xfrm>
          <a:off x="13893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7" name="フローチャート: 判断 306"/>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08" name="テキスト ボックス 307"/>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5842</xdr:rowOff>
    </xdr:to>
    <xdr:cxnSp macro="">
      <xdr:nvCxnSpPr>
        <xdr:cNvPr id="309" name="直線コネクタ 308"/>
        <xdr:cNvCxnSpPr/>
      </xdr:nvCxnSpPr>
      <xdr:spPr>
        <a:xfrm>
          <a:off x="13004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0" name="フローチャート: 判断 309"/>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1" name="テキスト ボックス 310"/>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9" name="楕円 318"/>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0"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1" name="楕円 320"/>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2" name="テキスト ボックス 321"/>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3" name="楕円 322"/>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24" name="テキスト ボックス 323"/>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5" name="楕円 324"/>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6" name="テキスト ボックス 325"/>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7" name="楕円 326"/>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8" name="テキスト ボックス 327"/>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％」と類似団体の平均値を上回っている。</a:t>
          </a:r>
        </a:p>
        <a:p>
          <a:r>
            <a:rPr kumimoji="1" lang="ja-JP" altLang="en-US" sz="1300">
              <a:latin typeface="ＭＳ Ｐゴシック" panose="020B0600070205080204" pitchFamily="50" charset="-128"/>
              <a:ea typeface="ＭＳ Ｐゴシック" panose="020B0600070205080204" pitchFamily="50" charset="-128"/>
            </a:rPr>
            <a:t>近年の大型事業の実施による影響により、起債の償還額は増加傾向にある。</a:t>
          </a:r>
        </a:p>
        <a:p>
          <a:r>
            <a:rPr kumimoji="1" lang="ja-JP" altLang="en-US" sz="1300">
              <a:latin typeface="ＭＳ Ｐゴシック" panose="020B0600070205080204" pitchFamily="50" charset="-128"/>
              <a:ea typeface="ＭＳ Ｐゴシック" panose="020B0600070205080204" pitchFamily="50" charset="-128"/>
            </a:rPr>
            <a:t>今後は新規起債の発行を抑制するとともに、交付税算入率の高い起債の借入などにより、財政健全化を図る。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54611</xdr:rowOff>
    </xdr:to>
    <xdr:cxnSp macro="">
      <xdr:nvCxnSpPr>
        <xdr:cNvPr id="360" name="直線コネクタ 359"/>
        <xdr:cNvCxnSpPr/>
      </xdr:nvCxnSpPr>
      <xdr:spPr>
        <a:xfrm>
          <a:off x="3987800" y="131914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161289</xdr:rowOff>
    </xdr:to>
    <xdr:cxnSp macro="">
      <xdr:nvCxnSpPr>
        <xdr:cNvPr id="363" name="直線コネクタ 362"/>
        <xdr:cNvCxnSpPr/>
      </xdr:nvCxnSpPr>
      <xdr:spPr>
        <a:xfrm>
          <a:off x="3098800" y="131267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111761</xdr:rowOff>
    </xdr:to>
    <xdr:cxnSp macro="">
      <xdr:nvCxnSpPr>
        <xdr:cNvPr id="366" name="直線コネクタ 365"/>
        <xdr:cNvCxnSpPr/>
      </xdr:nvCxnSpPr>
      <xdr:spPr>
        <a:xfrm flipV="1">
          <a:off x="2209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68" name="テキスト ボックス 367"/>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111761</xdr:rowOff>
    </xdr:to>
    <xdr:cxnSp macro="">
      <xdr:nvCxnSpPr>
        <xdr:cNvPr id="369" name="直線コネクタ 368"/>
        <xdr:cNvCxnSpPr/>
      </xdr:nvCxnSpPr>
      <xdr:spPr>
        <a:xfrm>
          <a:off x="1320800" y="130581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0" name="フローチャート: 判断 369"/>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1" name="テキスト ボックス 370"/>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2" name="フローチャート: 判断 37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3" name="テキスト ボックス 37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79" name="楕円 378"/>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80" name="公債費該当値テキスト"/>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81" name="楕円 380"/>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82" name="テキスト ボックス 381"/>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3" name="楕円 382"/>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4" name="テキスト ボックス 383"/>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85" name="楕円 384"/>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6" name="テキスト ボックス 385"/>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87" name="楕円 386"/>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88" name="テキスト ボックス 387"/>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60.5</a:t>
          </a:r>
          <a:r>
            <a:rPr kumimoji="1" lang="ja-JP" altLang="en-US" sz="1300">
              <a:latin typeface="ＭＳ Ｐゴシック" panose="020B0600070205080204" pitchFamily="50" charset="-128"/>
              <a:ea typeface="ＭＳ Ｐゴシック" panose="020B0600070205080204" pitchFamily="50" charset="-128"/>
            </a:rPr>
            <a:t>％」と類似団体平均値とほぼ同水準で推移している。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今後も、行財政改革の取組みを中心とし、各種経費の削減に努める。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88900</xdr:rowOff>
    </xdr:from>
    <xdr:to>
      <xdr:col>82</xdr:col>
      <xdr:colOff>107950</xdr:colOff>
      <xdr:row>78</xdr:row>
      <xdr:rowOff>115570</xdr:rowOff>
    </xdr:to>
    <xdr:cxnSp macro="">
      <xdr:nvCxnSpPr>
        <xdr:cNvPr id="421" name="直線コネクタ 420"/>
        <xdr:cNvCxnSpPr/>
      </xdr:nvCxnSpPr>
      <xdr:spPr>
        <a:xfrm flipV="1">
          <a:off x="15671800" y="1329055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115570</xdr:rowOff>
    </xdr:from>
    <xdr:to>
      <xdr:col>78</xdr:col>
      <xdr:colOff>69850</xdr:colOff>
      <xdr:row>79</xdr:row>
      <xdr:rowOff>69850</xdr:rowOff>
    </xdr:to>
    <xdr:cxnSp macro="">
      <xdr:nvCxnSpPr>
        <xdr:cNvPr id="424" name="直線コネクタ 423"/>
        <xdr:cNvCxnSpPr/>
      </xdr:nvCxnSpPr>
      <xdr:spPr>
        <a:xfrm flipV="1">
          <a:off x="14782800" y="134886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69850</xdr:rowOff>
    </xdr:to>
    <xdr:cxnSp macro="">
      <xdr:nvCxnSpPr>
        <xdr:cNvPr id="427" name="直線コネクタ 426"/>
        <xdr:cNvCxnSpPr/>
      </xdr:nvCxnSpPr>
      <xdr:spPr>
        <a:xfrm>
          <a:off x="13893800" y="1356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34289</xdr:rowOff>
    </xdr:from>
    <xdr:to>
      <xdr:col>74</xdr:col>
      <xdr:colOff>31750</xdr:colOff>
      <xdr:row>79</xdr:row>
      <xdr:rowOff>135889</xdr:rowOff>
    </xdr:to>
    <xdr:sp macro="" textlink="">
      <xdr:nvSpPr>
        <xdr:cNvPr id="428" name="フローチャート: 判断 427"/>
        <xdr:cNvSpPr/>
      </xdr:nvSpPr>
      <xdr:spPr>
        <a:xfrm>
          <a:off x="14732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29" name="テキスト ボックス 428"/>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130811</xdr:rowOff>
    </xdr:from>
    <xdr:to>
      <xdr:col>69</xdr:col>
      <xdr:colOff>92075</xdr:colOff>
      <xdr:row>79</xdr:row>
      <xdr:rowOff>24130</xdr:rowOff>
    </xdr:to>
    <xdr:cxnSp macro="">
      <xdr:nvCxnSpPr>
        <xdr:cNvPr id="430" name="直線コネクタ 429"/>
        <xdr:cNvCxnSpPr/>
      </xdr:nvCxnSpPr>
      <xdr:spPr>
        <a:xfrm>
          <a:off x="13004800" y="135039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15239</xdr:rowOff>
    </xdr:from>
    <xdr:to>
      <xdr:col>69</xdr:col>
      <xdr:colOff>142875</xdr:colOff>
      <xdr:row>79</xdr:row>
      <xdr:rowOff>116839</xdr:rowOff>
    </xdr:to>
    <xdr:sp macro="" textlink="">
      <xdr:nvSpPr>
        <xdr:cNvPr id="431" name="フローチャート: 判断 430"/>
        <xdr:cNvSpPr/>
      </xdr:nvSpPr>
      <xdr:spPr>
        <a:xfrm>
          <a:off x="13843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101616</xdr:rowOff>
    </xdr:from>
    <xdr:ext cx="762000" cy="259045"/>
    <xdr:sp macro="" textlink="">
      <xdr:nvSpPr>
        <xdr:cNvPr id="432" name="テキスト ボックス 431"/>
        <xdr:cNvSpPr txBox="1"/>
      </xdr:nvSpPr>
      <xdr:spPr>
        <a:xfrm>
          <a:off x="13512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33" name="フローチャート: 判断 432"/>
        <xdr:cNvSpPr/>
      </xdr:nvSpPr>
      <xdr:spPr>
        <a:xfrm>
          <a:off x="12954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34" name="テキスト ボックス 433"/>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40" name="楕円 439"/>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54627</xdr:rowOff>
    </xdr:from>
    <xdr:ext cx="762000" cy="259045"/>
    <xdr:sp macro="" textlink="">
      <xdr:nvSpPr>
        <xdr:cNvPr id="441" name="公債費以外該当値テキスト"/>
        <xdr:cNvSpPr txBox="1"/>
      </xdr:nvSpPr>
      <xdr:spPr>
        <a:xfrm>
          <a:off x="165989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64770</xdr:rowOff>
    </xdr:from>
    <xdr:to>
      <xdr:col>78</xdr:col>
      <xdr:colOff>120650</xdr:colOff>
      <xdr:row>78</xdr:row>
      <xdr:rowOff>166370</xdr:rowOff>
    </xdr:to>
    <xdr:sp macro="" textlink="">
      <xdr:nvSpPr>
        <xdr:cNvPr id="442" name="楕円 441"/>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5097</xdr:rowOff>
    </xdr:from>
    <xdr:ext cx="736600" cy="259045"/>
    <xdr:sp macro="" textlink="">
      <xdr:nvSpPr>
        <xdr:cNvPr id="443" name="テキスト ボックス 442"/>
        <xdr:cNvSpPr txBox="1"/>
      </xdr:nvSpPr>
      <xdr:spPr>
        <a:xfrm>
          <a:off x="15290800" y="1320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4" name="楕円 443"/>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130827</xdr:rowOff>
    </xdr:from>
    <xdr:ext cx="762000" cy="259045"/>
    <xdr:sp macro="" textlink="">
      <xdr:nvSpPr>
        <xdr:cNvPr id="445" name="テキスト ボックス 444"/>
        <xdr:cNvSpPr txBox="1"/>
      </xdr:nvSpPr>
      <xdr:spPr>
        <a:xfrm>
          <a:off x="14401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46" name="楕円 445"/>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47" name="テキスト ボックス 446"/>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80011</xdr:rowOff>
    </xdr:from>
    <xdr:to>
      <xdr:col>65</xdr:col>
      <xdr:colOff>53975</xdr:colOff>
      <xdr:row>79</xdr:row>
      <xdr:rowOff>10161</xdr:rowOff>
    </xdr:to>
    <xdr:sp macro="" textlink="">
      <xdr:nvSpPr>
        <xdr:cNvPr id="448" name="楕円 447"/>
        <xdr:cNvSpPr/>
      </xdr:nvSpPr>
      <xdr:spPr>
        <a:xfrm>
          <a:off x="12954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20338</xdr:rowOff>
    </xdr:from>
    <xdr:ext cx="762000" cy="259045"/>
    <xdr:sp macro="" textlink="">
      <xdr:nvSpPr>
        <xdr:cNvPr id="449" name="テキスト ボックス 448"/>
        <xdr:cNvSpPr txBox="1"/>
      </xdr:nvSpPr>
      <xdr:spPr>
        <a:xfrm>
          <a:off x="12623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37596</xdr:rowOff>
    </xdr:from>
    <xdr:to>
      <xdr:col>29</xdr:col>
      <xdr:colOff>127000</xdr:colOff>
      <xdr:row>17</xdr:row>
      <xdr:rowOff>53436</xdr:rowOff>
    </xdr:to>
    <xdr:cxnSp macro="">
      <xdr:nvCxnSpPr>
        <xdr:cNvPr id="49" name="直線コネクタ 48"/>
        <xdr:cNvCxnSpPr/>
      </xdr:nvCxnSpPr>
      <xdr:spPr bwMode="auto">
        <a:xfrm>
          <a:off x="5003800" y="2999871"/>
          <a:ext cx="647700" cy="15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38213</xdr:rowOff>
    </xdr:from>
    <xdr:ext cx="762000" cy="259045"/>
    <xdr:sp macro="" textlink="">
      <xdr:nvSpPr>
        <xdr:cNvPr id="50" name="人口1人当たり決算額の推移平均値テキスト130"/>
        <xdr:cNvSpPr txBox="1"/>
      </xdr:nvSpPr>
      <xdr:spPr>
        <a:xfrm>
          <a:off x="5740400" y="3000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37596</xdr:rowOff>
    </xdr:from>
    <xdr:to>
      <xdr:col>26</xdr:col>
      <xdr:colOff>50800</xdr:colOff>
      <xdr:row>17</xdr:row>
      <xdr:rowOff>41770</xdr:rowOff>
    </xdr:to>
    <xdr:cxnSp macro="">
      <xdr:nvCxnSpPr>
        <xdr:cNvPr id="52" name="直線コネクタ 51"/>
        <xdr:cNvCxnSpPr/>
      </xdr:nvCxnSpPr>
      <xdr:spPr bwMode="auto">
        <a:xfrm flipV="1">
          <a:off x="4305300" y="2999871"/>
          <a:ext cx="698500" cy="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41770</xdr:rowOff>
    </xdr:from>
    <xdr:to>
      <xdr:col>22</xdr:col>
      <xdr:colOff>114300</xdr:colOff>
      <xdr:row>17</xdr:row>
      <xdr:rowOff>71037</xdr:rowOff>
    </xdr:to>
    <xdr:cxnSp macro="">
      <xdr:nvCxnSpPr>
        <xdr:cNvPr id="55" name="直線コネクタ 54"/>
        <xdr:cNvCxnSpPr/>
      </xdr:nvCxnSpPr>
      <xdr:spPr bwMode="auto">
        <a:xfrm flipV="1">
          <a:off x="3606800" y="3004045"/>
          <a:ext cx="698500" cy="29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29244</xdr:rowOff>
    </xdr:from>
    <xdr:to>
      <xdr:col>22</xdr:col>
      <xdr:colOff>165100</xdr:colOff>
      <xdr:row>18</xdr:row>
      <xdr:rowOff>130844</xdr:rowOff>
    </xdr:to>
    <xdr:sp macro="" textlink="">
      <xdr:nvSpPr>
        <xdr:cNvPr id="56" name="フローチャート: 判断 55"/>
        <xdr:cNvSpPr/>
      </xdr:nvSpPr>
      <xdr:spPr bwMode="auto">
        <a:xfrm>
          <a:off x="42545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115621</xdr:rowOff>
    </xdr:from>
    <xdr:ext cx="762000" cy="259045"/>
    <xdr:sp macro="" textlink="">
      <xdr:nvSpPr>
        <xdr:cNvPr id="57" name="テキスト ボックス 56"/>
        <xdr:cNvSpPr txBox="1"/>
      </xdr:nvSpPr>
      <xdr:spPr>
        <a:xfrm>
          <a:off x="3924300" y="324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71037</xdr:rowOff>
    </xdr:from>
    <xdr:to>
      <xdr:col>18</xdr:col>
      <xdr:colOff>177800</xdr:colOff>
      <xdr:row>17</xdr:row>
      <xdr:rowOff>95583</xdr:rowOff>
    </xdr:to>
    <xdr:cxnSp macro="">
      <xdr:nvCxnSpPr>
        <xdr:cNvPr id="58" name="直線コネクタ 57"/>
        <xdr:cNvCxnSpPr/>
      </xdr:nvCxnSpPr>
      <xdr:spPr bwMode="auto">
        <a:xfrm flipV="1">
          <a:off x="2908300" y="3033312"/>
          <a:ext cx="698500" cy="24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32549</xdr:rowOff>
    </xdr:from>
    <xdr:to>
      <xdr:col>19</xdr:col>
      <xdr:colOff>38100</xdr:colOff>
      <xdr:row>18</xdr:row>
      <xdr:rowOff>134149</xdr:rowOff>
    </xdr:to>
    <xdr:sp macro="" textlink="">
      <xdr:nvSpPr>
        <xdr:cNvPr id="59" name="フローチャート: 判断 58"/>
        <xdr:cNvSpPr/>
      </xdr:nvSpPr>
      <xdr:spPr bwMode="auto">
        <a:xfrm>
          <a:off x="35560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118926</xdr:rowOff>
    </xdr:from>
    <xdr:ext cx="762000" cy="259045"/>
    <xdr:sp macro="" textlink="">
      <xdr:nvSpPr>
        <xdr:cNvPr id="60" name="テキスト ボックス 59"/>
        <xdr:cNvSpPr txBox="1"/>
      </xdr:nvSpPr>
      <xdr:spPr>
        <a:xfrm>
          <a:off x="32258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39866</xdr:rowOff>
    </xdr:from>
    <xdr:to>
      <xdr:col>15</xdr:col>
      <xdr:colOff>101600</xdr:colOff>
      <xdr:row>18</xdr:row>
      <xdr:rowOff>141466</xdr:rowOff>
    </xdr:to>
    <xdr:sp macro="" textlink="">
      <xdr:nvSpPr>
        <xdr:cNvPr id="61" name="フローチャート: 判断 60"/>
        <xdr:cNvSpPr/>
      </xdr:nvSpPr>
      <xdr:spPr bwMode="auto">
        <a:xfrm>
          <a:off x="28575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126243</xdr:rowOff>
    </xdr:from>
    <xdr:ext cx="762000" cy="259045"/>
    <xdr:sp macro="" textlink="">
      <xdr:nvSpPr>
        <xdr:cNvPr id="62" name="テキスト ボックス 61"/>
        <xdr:cNvSpPr txBox="1"/>
      </xdr:nvSpPr>
      <xdr:spPr>
        <a:xfrm>
          <a:off x="25273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2636</xdr:rowOff>
    </xdr:from>
    <xdr:to>
      <xdr:col>29</xdr:col>
      <xdr:colOff>177800</xdr:colOff>
      <xdr:row>17</xdr:row>
      <xdr:rowOff>104236</xdr:rowOff>
    </xdr:to>
    <xdr:sp macro="" textlink="">
      <xdr:nvSpPr>
        <xdr:cNvPr id="68" name="楕円 67"/>
        <xdr:cNvSpPr/>
      </xdr:nvSpPr>
      <xdr:spPr bwMode="auto">
        <a:xfrm>
          <a:off x="5600700" y="2964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19163</xdr:rowOff>
    </xdr:from>
    <xdr:ext cx="762000" cy="259045"/>
    <xdr:sp macro="" textlink="">
      <xdr:nvSpPr>
        <xdr:cNvPr id="69" name="人口1人当たり決算額の推移該当値テキスト130"/>
        <xdr:cNvSpPr txBox="1"/>
      </xdr:nvSpPr>
      <xdr:spPr>
        <a:xfrm>
          <a:off x="5740400" y="280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158246</xdr:rowOff>
    </xdr:from>
    <xdr:to>
      <xdr:col>26</xdr:col>
      <xdr:colOff>101600</xdr:colOff>
      <xdr:row>17</xdr:row>
      <xdr:rowOff>88396</xdr:rowOff>
    </xdr:to>
    <xdr:sp macro="" textlink="">
      <xdr:nvSpPr>
        <xdr:cNvPr id="70" name="楕円 69"/>
        <xdr:cNvSpPr/>
      </xdr:nvSpPr>
      <xdr:spPr bwMode="auto">
        <a:xfrm>
          <a:off x="4953000" y="2949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98573</xdr:rowOff>
    </xdr:from>
    <xdr:ext cx="736600" cy="259045"/>
    <xdr:sp macro="" textlink="">
      <xdr:nvSpPr>
        <xdr:cNvPr id="71" name="テキスト ボックス 70"/>
        <xdr:cNvSpPr txBox="1"/>
      </xdr:nvSpPr>
      <xdr:spPr>
        <a:xfrm>
          <a:off x="4622800" y="271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162420</xdr:rowOff>
    </xdr:from>
    <xdr:to>
      <xdr:col>22</xdr:col>
      <xdr:colOff>165100</xdr:colOff>
      <xdr:row>17</xdr:row>
      <xdr:rowOff>92570</xdr:rowOff>
    </xdr:to>
    <xdr:sp macro="" textlink="">
      <xdr:nvSpPr>
        <xdr:cNvPr id="72" name="楕円 71"/>
        <xdr:cNvSpPr/>
      </xdr:nvSpPr>
      <xdr:spPr bwMode="auto">
        <a:xfrm>
          <a:off x="4254500" y="295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102747</xdr:rowOff>
    </xdr:from>
    <xdr:ext cx="762000" cy="259045"/>
    <xdr:sp macro="" textlink="">
      <xdr:nvSpPr>
        <xdr:cNvPr id="73" name="テキスト ボックス 72"/>
        <xdr:cNvSpPr txBox="1"/>
      </xdr:nvSpPr>
      <xdr:spPr>
        <a:xfrm>
          <a:off x="3924300" y="272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20237</xdr:rowOff>
    </xdr:from>
    <xdr:to>
      <xdr:col>19</xdr:col>
      <xdr:colOff>38100</xdr:colOff>
      <xdr:row>17</xdr:row>
      <xdr:rowOff>121837</xdr:rowOff>
    </xdr:to>
    <xdr:sp macro="" textlink="">
      <xdr:nvSpPr>
        <xdr:cNvPr id="74" name="楕円 73"/>
        <xdr:cNvSpPr/>
      </xdr:nvSpPr>
      <xdr:spPr bwMode="auto">
        <a:xfrm>
          <a:off x="3556000" y="298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132014</xdr:rowOff>
    </xdr:from>
    <xdr:ext cx="762000" cy="259045"/>
    <xdr:sp macro="" textlink="">
      <xdr:nvSpPr>
        <xdr:cNvPr id="75" name="テキスト ボックス 74"/>
        <xdr:cNvSpPr txBox="1"/>
      </xdr:nvSpPr>
      <xdr:spPr>
        <a:xfrm>
          <a:off x="3225800" y="275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44783</xdr:rowOff>
    </xdr:from>
    <xdr:to>
      <xdr:col>15</xdr:col>
      <xdr:colOff>101600</xdr:colOff>
      <xdr:row>17</xdr:row>
      <xdr:rowOff>146383</xdr:rowOff>
    </xdr:to>
    <xdr:sp macro="" textlink="">
      <xdr:nvSpPr>
        <xdr:cNvPr id="76" name="楕円 75"/>
        <xdr:cNvSpPr/>
      </xdr:nvSpPr>
      <xdr:spPr bwMode="auto">
        <a:xfrm>
          <a:off x="2857500" y="300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156560</xdr:rowOff>
    </xdr:from>
    <xdr:ext cx="762000" cy="259045"/>
    <xdr:sp macro="" textlink="">
      <xdr:nvSpPr>
        <xdr:cNvPr id="77" name="テキスト ボックス 76"/>
        <xdr:cNvSpPr txBox="1"/>
      </xdr:nvSpPr>
      <xdr:spPr>
        <a:xfrm>
          <a:off x="2527300" y="277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194830</xdr:rowOff>
    </xdr:from>
    <xdr:to>
      <xdr:col>29</xdr:col>
      <xdr:colOff>127000</xdr:colOff>
      <xdr:row>35</xdr:row>
      <xdr:rowOff>263022</xdr:rowOff>
    </xdr:to>
    <xdr:cxnSp macro="">
      <xdr:nvCxnSpPr>
        <xdr:cNvPr id="108" name="直線コネクタ 107"/>
        <xdr:cNvCxnSpPr/>
      </xdr:nvCxnSpPr>
      <xdr:spPr bwMode="auto">
        <a:xfrm flipV="1">
          <a:off x="5003800" y="6805180"/>
          <a:ext cx="647700" cy="68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263022</xdr:rowOff>
    </xdr:from>
    <xdr:to>
      <xdr:col>26</xdr:col>
      <xdr:colOff>50800</xdr:colOff>
      <xdr:row>35</xdr:row>
      <xdr:rowOff>299103</xdr:rowOff>
    </xdr:to>
    <xdr:cxnSp macro="">
      <xdr:nvCxnSpPr>
        <xdr:cNvPr id="111" name="直線コネクタ 110"/>
        <xdr:cNvCxnSpPr/>
      </xdr:nvCxnSpPr>
      <xdr:spPr bwMode="auto">
        <a:xfrm flipV="1">
          <a:off x="4305300" y="6873372"/>
          <a:ext cx="698500" cy="3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288515</xdr:rowOff>
    </xdr:from>
    <xdr:to>
      <xdr:col>22</xdr:col>
      <xdr:colOff>114300</xdr:colOff>
      <xdr:row>35</xdr:row>
      <xdr:rowOff>299103</xdr:rowOff>
    </xdr:to>
    <xdr:cxnSp macro="">
      <xdr:nvCxnSpPr>
        <xdr:cNvPr id="114" name="直線コネクタ 113"/>
        <xdr:cNvCxnSpPr/>
      </xdr:nvCxnSpPr>
      <xdr:spPr bwMode="auto">
        <a:xfrm>
          <a:off x="3606800" y="6898865"/>
          <a:ext cx="698500" cy="10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188722</xdr:rowOff>
    </xdr:from>
    <xdr:to>
      <xdr:col>22</xdr:col>
      <xdr:colOff>165100</xdr:colOff>
      <xdr:row>35</xdr:row>
      <xdr:rowOff>290322</xdr:rowOff>
    </xdr:to>
    <xdr:sp macro="" textlink="">
      <xdr:nvSpPr>
        <xdr:cNvPr id="115" name="フローチャート: 判断 114"/>
        <xdr:cNvSpPr/>
      </xdr:nvSpPr>
      <xdr:spPr bwMode="auto">
        <a:xfrm>
          <a:off x="4254500" y="67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300499</xdr:rowOff>
    </xdr:from>
    <xdr:ext cx="762000" cy="259045"/>
    <xdr:sp macro="" textlink="">
      <xdr:nvSpPr>
        <xdr:cNvPr id="116" name="テキスト ボックス 115"/>
        <xdr:cNvSpPr txBox="1"/>
      </xdr:nvSpPr>
      <xdr:spPr>
        <a:xfrm>
          <a:off x="39243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288515</xdr:rowOff>
    </xdr:from>
    <xdr:to>
      <xdr:col>18</xdr:col>
      <xdr:colOff>177800</xdr:colOff>
      <xdr:row>35</xdr:row>
      <xdr:rowOff>306880</xdr:rowOff>
    </xdr:to>
    <xdr:cxnSp macro="">
      <xdr:nvCxnSpPr>
        <xdr:cNvPr id="117" name="直線コネクタ 116"/>
        <xdr:cNvCxnSpPr/>
      </xdr:nvCxnSpPr>
      <xdr:spPr bwMode="auto">
        <a:xfrm flipV="1">
          <a:off x="2908300" y="6898865"/>
          <a:ext cx="698500" cy="18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186779</xdr:rowOff>
    </xdr:from>
    <xdr:to>
      <xdr:col>19</xdr:col>
      <xdr:colOff>38100</xdr:colOff>
      <xdr:row>35</xdr:row>
      <xdr:rowOff>288379</xdr:rowOff>
    </xdr:to>
    <xdr:sp macro="" textlink="">
      <xdr:nvSpPr>
        <xdr:cNvPr id="118" name="フローチャート: 判断 117"/>
        <xdr:cNvSpPr/>
      </xdr:nvSpPr>
      <xdr:spPr bwMode="auto">
        <a:xfrm>
          <a:off x="3556000" y="6797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298556</xdr:rowOff>
    </xdr:from>
    <xdr:ext cx="762000" cy="259045"/>
    <xdr:sp macro="" textlink="">
      <xdr:nvSpPr>
        <xdr:cNvPr id="119" name="テキスト ボックス 118"/>
        <xdr:cNvSpPr txBox="1"/>
      </xdr:nvSpPr>
      <xdr:spPr>
        <a:xfrm>
          <a:off x="3225800" y="656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184524</xdr:rowOff>
    </xdr:from>
    <xdr:to>
      <xdr:col>15</xdr:col>
      <xdr:colOff>101600</xdr:colOff>
      <xdr:row>35</xdr:row>
      <xdr:rowOff>286124</xdr:rowOff>
    </xdr:to>
    <xdr:sp macro="" textlink="">
      <xdr:nvSpPr>
        <xdr:cNvPr id="120" name="フローチャート: 判断 119"/>
        <xdr:cNvSpPr/>
      </xdr:nvSpPr>
      <xdr:spPr bwMode="auto">
        <a:xfrm>
          <a:off x="2857500" y="6794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296301</xdr:rowOff>
    </xdr:from>
    <xdr:ext cx="762000" cy="259045"/>
    <xdr:sp macro="" textlink="">
      <xdr:nvSpPr>
        <xdr:cNvPr id="121" name="テキスト ボックス 120"/>
        <xdr:cNvSpPr txBox="1"/>
      </xdr:nvSpPr>
      <xdr:spPr>
        <a:xfrm>
          <a:off x="2527300" y="656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144030</xdr:rowOff>
    </xdr:from>
    <xdr:to>
      <xdr:col>29</xdr:col>
      <xdr:colOff>177800</xdr:colOff>
      <xdr:row>35</xdr:row>
      <xdr:rowOff>245630</xdr:rowOff>
    </xdr:to>
    <xdr:sp macro="" textlink="">
      <xdr:nvSpPr>
        <xdr:cNvPr id="127" name="楕円 126"/>
        <xdr:cNvSpPr/>
      </xdr:nvSpPr>
      <xdr:spPr bwMode="auto">
        <a:xfrm>
          <a:off x="5600700" y="675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116107</xdr:rowOff>
    </xdr:from>
    <xdr:ext cx="762000" cy="259045"/>
    <xdr:sp macro="" textlink="">
      <xdr:nvSpPr>
        <xdr:cNvPr id="128" name="人口1人当たり決算額の推移該当値テキスト445"/>
        <xdr:cNvSpPr txBox="1"/>
      </xdr:nvSpPr>
      <xdr:spPr>
        <a:xfrm>
          <a:off x="5740400" y="672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212222</xdr:rowOff>
    </xdr:from>
    <xdr:to>
      <xdr:col>26</xdr:col>
      <xdr:colOff>101600</xdr:colOff>
      <xdr:row>35</xdr:row>
      <xdr:rowOff>313822</xdr:rowOff>
    </xdr:to>
    <xdr:sp macro="" textlink="">
      <xdr:nvSpPr>
        <xdr:cNvPr id="129" name="楕円 128"/>
        <xdr:cNvSpPr/>
      </xdr:nvSpPr>
      <xdr:spPr bwMode="auto">
        <a:xfrm>
          <a:off x="4953000" y="6822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298599</xdr:rowOff>
    </xdr:from>
    <xdr:ext cx="736600" cy="259045"/>
    <xdr:sp macro="" textlink="">
      <xdr:nvSpPr>
        <xdr:cNvPr id="130" name="テキスト ボックス 129"/>
        <xdr:cNvSpPr txBox="1"/>
      </xdr:nvSpPr>
      <xdr:spPr>
        <a:xfrm>
          <a:off x="4622800" y="690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248303</xdr:rowOff>
    </xdr:from>
    <xdr:to>
      <xdr:col>22</xdr:col>
      <xdr:colOff>165100</xdr:colOff>
      <xdr:row>36</xdr:row>
      <xdr:rowOff>7003</xdr:rowOff>
    </xdr:to>
    <xdr:sp macro="" textlink="">
      <xdr:nvSpPr>
        <xdr:cNvPr id="131" name="楕円 130"/>
        <xdr:cNvSpPr/>
      </xdr:nvSpPr>
      <xdr:spPr bwMode="auto">
        <a:xfrm>
          <a:off x="4254500" y="685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334680</xdr:rowOff>
    </xdr:from>
    <xdr:ext cx="762000" cy="259045"/>
    <xdr:sp macro="" textlink="">
      <xdr:nvSpPr>
        <xdr:cNvPr id="132" name="テキスト ボックス 131"/>
        <xdr:cNvSpPr txBox="1"/>
      </xdr:nvSpPr>
      <xdr:spPr>
        <a:xfrm>
          <a:off x="3924300" y="694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237715</xdr:rowOff>
    </xdr:from>
    <xdr:to>
      <xdr:col>19</xdr:col>
      <xdr:colOff>38100</xdr:colOff>
      <xdr:row>35</xdr:row>
      <xdr:rowOff>339315</xdr:rowOff>
    </xdr:to>
    <xdr:sp macro="" textlink="">
      <xdr:nvSpPr>
        <xdr:cNvPr id="133" name="楕円 132"/>
        <xdr:cNvSpPr/>
      </xdr:nvSpPr>
      <xdr:spPr bwMode="auto">
        <a:xfrm>
          <a:off x="3556000" y="684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324092</xdr:rowOff>
    </xdr:from>
    <xdr:ext cx="762000" cy="259045"/>
    <xdr:sp macro="" textlink="">
      <xdr:nvSpPr>
        <xdr:cNvPr id="134" name="テキスト ボックス 133"/>
        <xdr:cNvSpPr txBox="1"/>
      </xdr:nvSpPr>
      <xdr:spPr>
        <a:xfrm>
          <a:off x="3225800" y="693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256080</xdr:rowOff>
    </xdr:from>
    <xdr:to>
      <xdr:col>15</xdr:col>
      <xdr:colOff>101600</xdr:colOff>
      <xdr:row>36</xdr:row>
      <xdr:rowOff>14780</xdr:rowOff>
    </xdr:to>
    <xdr:sp macro="" textlink="">
      <xdr:nvSpPr>
        <xdr:cNvPr id="135" name="楕円 134"/>
        <xdr:cNvSpPr/>
      </xdr:nvSpPr>
      <xdr:spPr bwMode="auto">
        <a:xfrm>
          <a:off x="2857500" y="6866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342457</xdr:rowOff>
    </xdr:from>
    <xdr:ext cx="762000" cy="259045"/>
    <xdr:sp macro="" textlink="">
      <xdr:nvSpPr>
        <xdr:cNvPr id="136" name="テキスト ボックス 135"/>
        <xdr:cNvSpPr txBox="1"/>
      </xdr:nvSpPr>
      <xdr:spPr>
        <a:xfrm>
          <a:off x="2527300" y="695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4,659
4,591
743.09
7,251,848
7,114,007
113,994
3,871,294
7,848,567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81931</xdr:rowOff>
    </xdr:from>
    <xdr:to>
      <xdr:col>24</xdr:col>
      <xdr:colOff>63500</xdr:colOff>
      <xdr:row>36</xdr:row>
      <xdr:rowOff>83548</xdr:rowOff>
    </xdr:to>
    <xdr:cxnSp macro="">
      <xdr:nvCxnSpPr>
        <xdr:cNvPr id="60" name="直線コネクタ 59"/>
        <xdr:cNvCxnSpPr/>
      </xdr:nvCxnSpPr>
      <xdr:spPr>
        <a:xfrm flipV="1">
          <a:off x="3797300" y="6254131"/>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83548</xdr:rowOff>
    </xdr:from>
    <xdr:to>
      <xdr:col>19</xdr:col>
      <xdr:colOff>177800</xdr:colOff>
      <xdr:row>36</xdr:row>
      <xdr:rowOff>148848</xdr:rowOff>
    </xdr:to>
    <xdr:cxnSp macro="">
      <xdr:nvCxnSpPr>
        <xdr:cNvPr id="63" name="直線コネクタ 62"/>
        <xdr:cNvCxnSpPr/>
      </xdr:nvCxnSpPr>
      <xdr:spPr>
        <a:xfrm flipV="1">
          <a:off x="2908300" y="6255748"/>
          <a:ext cx="889000" cy="6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148848</xdr:rowOff>
    </xdr:from>
    <xdr:to>
      <xdr:col>15</xdr:col>
      <xdr:colOff>50800</xdr:colOff>
      <xdr:row>37</xdr:row>
      <xdr:rowOff>2391</xdr:rowOff>
    </xdr:to>
    <xdr:cxnSp macro="">
      <xdr:nvCxnSpPr>
        <xdr:cNvPr id="66" name="直線コネクタ 65"/>
        <xdr:cNvCxnSpPr/>
      </xdr:nvCxnSpPr>
      <xdr:spPr>
        <a:xfrm flipV="1">
          <a:off x="2019300" y="6321048"/>
          <a:ext cx="8890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69448</xdr:rowOff>
    </xdr:from>
    <xdr:to>
      <xdr:col>15</xdr:col>
      <xdr:colOff>101600</xdr:colOff>
      <xdr:row>37</xdr:row>
      <xdr:rowOff>171048</xdr:rowOff>
    </xdr:to>
    <xdr:sp macro="" textlink="">
      <xdr:nvSpPr>
        <xdr:cNvPr id="67" name="フローチャート: 判断 66"/>
        <xdr:cNvSpPr/>
      </xdr:nvSpPr>
      <xdr:spPr>
        <a:xfrm>
          <a:off x="2857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162175</xdr:rowOff>
    </xdr:from>
    <xdr:ext cx="599010" cy="259045"/>
    <xdr:sp macro="" textlink="">
      <xdr:nvSpPr>
        <xdr:cNvPr id="68" name="テキスト ボックス 67"/>
        <xdr:cNvSpPr txBox="1"/>
      </xdr:nvSpPr>
      <xdr:spPr>
        <a:xfrm>
          <a:off x="2608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2391</xdr:rowOff>
    </xdr:from>
    <xdr:to>
      <xdr:col>10</xdr:col>
      <xdr:colOff>114300</xdr:colOff>
      <xdr:row>37</xdr:row>
      <xdr:rowOff>24861</xdr:rowOff>
    </xdr:to>
    <xdr:cxnSp macro="">
      <xdr:nvCxnSpPr>
        <xdr:cNvPr id="69" name="直線コネクタ 68"/>
        <xdr:cNvCxnSpPr/>
      </xdr:nvCxnSpPr>
      <xdr:spPr>
        <a:xfrm flipV="1">
          <a:off x="1130300" y="6346041"/>
          <a:ext cx="889000" cy="2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74694</xdr:rowOff>
    </xdr:from>
    <xdr:to>
      <xdr:col>10</xdr:col>
      <xdr:colOff>165100</xdr:colOff>
      <xdr:row>38</xdr:row>
      <xdr:rowOff>4845</xdr:rowOff>
    </xdr:to>
    <xdr:sp macro="" textlink="">
      <xdr:nvSpPr>
        <xdr:cNvPr id="70" name="フローチャート: 判断 69"/>
        <xdr:cNvSpPr/>
      </xdr:nvSpPr>
      <xdr:spPr>
        <a:xfrm>
          <a:off x="1968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167422</xdr:rowOff>
    </xdr:from>
    <xdr:ext cx="599010" cy="259045"/>
    <xdr:sp macro="" textlink="">
      <xdr:nvSpPr>
        <xdr:cNvPr id="71" name="テキスト ボックス 70"/>
        <xdr:cNvSpPr txBox="1"/>
      </xdr:nvSpPr>
      <xdr:spPr>
        <a:xfrm>
          <a:off x="1719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78693</xdr:rowOff>
    </xdr:from>
    <xdr:to>
      <xdr:col>6</xdr:col>
      <xdr:colOff>38100</xdr:colOff>
      <xdr:row>38</xdr:row>
      <xdr:rowOff>8843</xdr:rowOff>
    </xdr:to>
    <xdr:sp macro="" textlink="">
      <xdr:nvSpPr>
        <xdr:cNvPr id="72" name="フローチャート: 判断 71"/>
        <xdr:cNvSpPr/>
      </xdr:nvSpPr>
      <xdr:spPr>
        <a:xfrm>
          <a:off x="1079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171420</xdr:rowOff>
    </xdr:from>
    <xdr:ext cx="599010" cy="259045"/>
    <xdr:sp macro="" textlink="">
      <xdr:nvSpPr>
        <xdr:cNvPr id="73" name="テキスト ボックス 72"/>
        <xdr:cNvSpPr txBox="1"/>
      </xdr:nvSpPr>
      <xdr:spPr>
        <a:xfrm>
          <a:off x="830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31131</xdr:rowOff>
    </xdr:from>
    <xdr:to>
      <xdr:col>24</xdr:col>
      <xdr:colOff>114300</xdr:colOff>
      <xdr:row>36</xdr:row>
      <xdr:rowOff>132731</xdr:rowOff>
    </xdr:to>
    <xdr:sp macro="" textlink="">
      <xdr:nvSpPr>
        <xdr:cNvPr id="79" name="楕円 78"/>
        <xdr:cNvSpPr/>
      </xdr:nvSpPr>
      <xdr:spPr>
        <a:xfrm>
          <a:off x="4584700" y="62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54008</xdr:rowOff>
    </xdr:from>
    <xdr:ext cx="599010" cy="259045"/>
    <xdr:sp macro="" textlink="">
      <xdr:nvSpPr>
        <xdr:cNvPr id="80" name="人件費該当値テキスト"/>
        <xdr:cNvSpPr txBox="1"/>
      </xdr:nvSpPr>
      <xdr:spPr>
        <a:xfrm>
          <a:off x="4686300" y="605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32748</xdr:rowOff>
    </xdr:from>
    <xdr:to>
      <xdr:col>20</xdr:col>
      <xdr:colOff>38100</xdr:colOff>
      <xdr:row>36</xdr:row>
      <xdr:rowOff>134348</xdr:rowOff>
    </xdr:to>
    <xdr:sp macro="" textlink="">
      <xdr:nvSpPr>
        <xdr:cNvPr id="81" name="楕円 80"/>
        <xdr:cNvSpPr/>
      </xdr:nvSpPr>
      <xdr:spPr>
        <a:xfrm>
          <a:off x="3746500" y="620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150875</xdr:rowOff>
    </xdr:from>
    <xdr:ext cx="599010" cy="259045"/>
    <xdr:sp macro="" textlink="">
      <xdr:nvSpPr>
        <xdr:cNvPr id="82" name="テキスト ボックス 81"/>
        <xdr:cNvSpPr txBox="1"/>
      </xdr:nvSpPr>
      <xdr:spPr>
        <a:xfrm>
          <a:off x="3497795" y="598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98048</xdr:rowOff>
    </xdr:from>
    <xdr:to>
      <xdr:col>15</xdr:col>
      <xdr:colOff>101600</xdr:colOff>
      <xdr:row>37</xdr:row>
      <xdr:rowOff>28198</xdr:rowOff>
    </xdr:to>
    <xdr:sp macro="" textlink="">
      <xdr:nvSpPr>
        <xdr:cNvPr id="83" name="楕円 82"/>
        <xdr:cNvSpPr/>
      </xdr:nvSpPr>
      <xdr:spPr>
        <a:xfrm>
          <a:off x="2857500" y="62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44725</xdr:rowOff>
    </xdr:from>
    <xdr:ext cx="599010" cy="259045"/>
    <xdr:sp macro="" textlink="">
      <xdr:nvSpPr>
        <xdr:cNvPr id="84" name="テキスト ボックス 83"/>
        <xdr:cNvSpPr txBox="1"/>
      </xdr:nvSpPr>
      <xdr:spPr>
        <a:xfrm>
          <a:off x="2608795" y="604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123041</xdr:rowOff>
    </xdr:from>
    <xdr:to>
      <xdr:col>10</xdr:col>
      <xdr:colOff>165100</xdr:colOff>
      <xdr:row>37</xdr:row>
      <xdr:rowOff>53191</xdr:rowOff>
    </xdr:to>
    <xdr:sp macro="" textlink="">
      <xdr:nvSpPr>
        <xdr:cNvPr id="85" name="楕円 84"/>
        <xdr:cNvSpPr/>
      </xdr:nvSpPr>
      <xdr:spPr>
        <a:xfrm>
          <a:off x="1968500" y="629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69718</xdr:rowOff>
    </xdr:from>
    <xdr:ext cx="599010" cy="259045"/>
    <xdr:sp macro="" textlink="">
      <xdr:nvSpPr>
        <xdr:cNvPr id="86" name="テキスト ボックス 85"/>
        <xdr:cNvSpPr txBox="1"/>
      </xdr:nvSpPr>
      <xdr:spPr>
        <a:xfrm>
          <a:off x="1719795" y="607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145511</xdr:rowOff>
    </xdr:from>
    <xdr:to>
      <xdr:col>6</xdr:col>
      <xdr:colOff>38100</xdr:colOff>
      <xdr:row>37</xdr:row>
      <xdr:rowOff>75661</xdr:rowOff>
    </xdr:to>
    <xdr:sp macro="" textlink="">
      <xdr:nvSpPr>
        <xdr:cNvPr id="87" name="楕円 86"/>
        <xdr:cNvSpPr/>
      </xdr:nvSpPr>
      <xdr:spPr>
        <a:xfrm>
          <a:off x="1079500" y="63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92188</xdr:rowOff>
    </xdr:from>
    <xdr:ext cx="599010" cy="259045"/>
    <xdr:sp macro="" textlink="">
      <xdr:nvSpPr>
        <xdr:cNvPr id="88" name="テキスト ボックス 87"/>
        <xdr:cNvSpPr txBox="1"/>
      </xdr:nvSpPr>
      <xdr:spPr>
        <a:xfrm>
          <a:off x="830795" y="609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160482</xdr:rowOff>
    </xdr:from>
    <xdr:to>
      <xdr:col>24</xdr:col>
      <xdr:colOff>63500</xdr:colOff>
      <xdr:row>58</xdr:row>
      <xdr:rowOff>7855</xdr:rowOff>
    </xdr:to>
    <xdr:cxnSp macro="">
      <xdr:nvCxnSpPr>
        <xdr:cNvPr id="119" name="直線コネクタ 118"/>
        <xdr:cNvCxnSpPr/>
      </xdr:nvCxnSpPr>
      <xdr:spPr>
        <a:xfrm flipV="1">
          <a:off x="3797300" y="9933132"/>
          <a:ext cx="8382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128349</xdr:rowOff>
    </xdr:from>
    <xdr:to>
      <xdr:col>19</xdr:col>
      <xdr:colOff>177800</xdr:colOff>
      <xdr:row>58</xdr:row>
      <xdr:rowOff>7855</xdr:rowOff>
    </xdr:to>
    <xdr:cxnSp macro="">
      <xdr:nvCxnSpPr>
        <xdr:cNvPr id="122" name="直線コネクタ 121"/>
        <xdr:cNvCxnSpPr/>
      </xdr:nvCxnSpPr>
      <xdr:spPr>
        <a:xfrm>
          <a:off x="2908300" y="9900999"/>
          <a:ext cx="889000" cy="5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128349</xdr:rowOff>
    </xdr:from>
    <xdr:to>
      <xdr:col>15</xdr:col>
      <xdr:colOff>50800</xdr:colOff>
      <xdr:row>57</xdr:row>
      <xdr:rowOff>145462</xdr:rowOff>
    </xdr:to>
    <xdr:cxnSp macro="">
      <xdr:nvCxnSpPr>
        <xdr:cNvPr id="125" name="直線コネクタ 124"/>
        <xdr:cNvCxnSpPr/>
      </xdr:nvCxnSpPr>
      <xdr:spPr>
        <a:xfrm flipV="1">
          <a:off x="2019300" y="9900999"/>
          <a:ext cx="889000" cy="1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144749</xdr:rowOff>
    </xdr:from>
    <xdr:to>
      <xdr:col>15</xdr:col>
      <xdr:colOff>101600</xdr:colOff>
      <xdr:row>58</xdr:row>
      <xdr:rowOff>74899</xdr:rowOff>
    </xdr:to>
    <xdr:sp macro="" textlink="">
      <xdr:nvSpPr>
        <xdr:cNvPr id="126" name="フローチャート: 判断 125"/>
        <xdr:cNvSpPr/>
      </xdr:nvSpPr>
      <xdr:spPr>
        <a:xfrm>
          <a:off x="2857500" y="991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66026</xdr:rowOff>
    </xdr:from>
    <xdr:ext cx="599010" cy="259045"/>
    <xdr:sp macro="" textlink="">
      <xdr:nvSpPr>
        <xdr:cNvPr id="127" name="テキスト ボックス 126"/>
        <xdr:cNvSpPr txBox="1"/>
      </xdr:nvSpPr>
      <xdr:spPr>
        <a:xfrm>
          <a:off x="2608795" y="1001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145462</xdr:rowOff>
    </xdr:from>
    <xdr:to>
      <xdr:col>10</xdr:col>
      <xdr:colOff>114300</xdr:colOff>
      <xdr:row>57</xdr:row>
      <xdr:rowOff>153636</xdr:rowOff>
    </xdr:to>
    <xdr:cxnSp macro="">
      <xdr:nvCxnSpPr>
        <xdr:cNvPr id="128" name="直線コネクタ 127"/>
        <xdr:cNvCxnSpPr/>
      </xdr:nvCxnSpPr>
      <xdr:spPr>
        <a:xfrm flipV="1">
          <a:off x="1130300" y="9918112"/>
          <a:ext cx="8890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157175</xdr:rowOff>
    </xdr:from>
    <xdr:to>
      <xdr:col>10</xdr:col>
      <xdr:colOff>165100</xdr:colOff>
      <xdr:row>58</xdr:row>
      <xdr:rowOff>87325</xdr:rowOff>
    </xdr:to>
    <xdr:sp macro="" textlink="">
      <xdr:nvSpPr>
        <xdr:cNvPr id="129" name="フローチャート: 判断 128"/>
        <xdr:cNvSpPr/>
      </xdr:nvSpPr>
      <xdr:spPr>
        <a:xfrm>
          <a:off x="1968500" y="99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78452</xdr:rowOff>
    </xdr:from>
    <xdr:ext cx="599010" cy="259045"/>
    <xdr:sp macro="" textlink="">
      <xdr:nvSpPr>
        <xdr:cNvPr id="130" name="テキスト ボックス 129"/>
        <xdr:cNvSpPr txBox="1"/>
      </xdr:nvSpPr>
      <xdr:spPr>
        <a:xfrm>
          <a:off x="1719795" y="100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162895</xdr:rowOff>
    </xdr:from>
    <xdr:to>
      <xdr:col>6</xdr:col>
      <xdr:colOff>38100</xdr:colOff>
      <xdr:row>58</xdr:row>
      <xdr:rowOff>93045</xdr:rowOff>
    </xdr:to>
    <xdr:sp macro="" textlink="">
      <xdr:nvSpPr>
        <xdr:cNvPr id="131" name="フローチャート: 判断 130"/>
        <xdr:cNvSpPr/>
      </xdr:nvSpPr>
      <xdr:spPr>
        <a:xfrm>
          <a:off x="1079500" y="993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84172</xdr:rowOff>
    </xdr:from>
    <xdr:ext cx="599010" cy="259045"/>
    <xdr:sp macro="" textlink="">
      <xdr:nvSpPr>
        <xdr:cNvPr id="132" name="テキスト ボックス 131"/>
        <xdr:cNvSpPr txBox="1"/>
      </xdr:nvSpPr>
      <xdr:spPr>
        <a:xfrm>
          <a:off x="830795" y="1002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109682</xdr:rowOff>
    </xdr:from>
    <xdr:to>
      <xdr:col>24</xdr:col>
      <xdr:colOff>114300</xdr:colOff>
      <xdr:row>58</xdr:row>
      <xdr:rowOff>39832</xdr:rowOff>
    </xdr:to>
    <xdr:sp macro="" textlink="">
      <xdr:nvSpPr>
        <xdr:cNvPr id="138" name="楕円 137"/>
        <xdr:cNvSpPr/>
      </xdr:nvSpPr>
      <xdr:spPr>
        <a:xfrm>
          <a:off x="4584700" y="988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88109</xdr:rowOff>
    </xdr:from>
    <xdr:ext cx="599010" cy="259045"/>
    <xdr:sp macro="" textlink="">
      <xdr:nvSpPr>
        <xdr:cNvPr id="139" name="物件費該当値テキスト"/>
        <xdr:cNvSpPr txBox="1"/>
      </xdr:nvSpPr>
      <xdr:spPr>
        <a:xfrm>
          <a:off x="4686300" y="986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128505</xdr:rowOff>
    </xdr:from>
    <xdr:to>
      <xdr:col>20</xdr:col>
      <xdr:colOff>38100</xdr:colOff>
      <xdr:row>58</xdr:row>
      <xdr:rowOff>58655</xdr:rowOff>
    </xdr:to>
    <xdr:sp macro="" textlink="">
      <xdr:nvSpPr>
        <xdr:cNvPr id="140" name="楕円 139"/>
        <xdr:cNvSpPr/>
      </xdr:nvSpPr>
      <xdr:spPr>
        <a:xfrm>
          <a:off x="3746500" y="99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49782</xdr:rowOff>
    </xdr:from>
    <xdr:ext cx="599010" cy="259045"/>
    <xdr:sp macro="" textlink="">
      <xdr:nvSpPr>
        <xdr:cNvPr id="141" name="テキスト ボックス 140"/>
        <xdr:cNvSpPr txBox="1"/>
      </xdr:nvSpPr>
      <xdr:spPr>
        <a:xfrm>
          <a:off x="3497795" y="999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77549</xdr:rowOff>
    </xdr:from>
    <xdr:to>
      <xdr:col>15</xdr:col>
      <xdr:colOff>101600</xdr:colOff>
      <xdr:row>58</xdr:row>
      <xdr:rowOff>7699</xdr:rowOff>
    </xdr:to>
    <xdr:sp macro="" textlink="">
      <xdr:nvSpPr>
        <xdr:cNvPr id="142" name="楕円 141"/>
        <xdr:cNvSpPr/>
      </xdr:nvSpPr>
      <xdr:spPr>
        <a:xfrm>
          <a:off x="2857500" y="985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24226</xdr:rowOff>
    </xdr:from>
    <xdr:ext cx="599010" cy="259045"/>
    <xdr:sp macro="" textlink="">
      <xdr:nvSpPr>
        <xdr:cNvPr id="143" name="テキスト ボックス 142"/>
        <xdr:cNvSpPr txBox="1"/>
      </xdr:nvSpPr>
      <xdr:spPr>
        <a:xfrm>
          <a:off x="2608795" y="962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94662</xdr:rowOff>
    </xdr:from>
    <xdr:to>
      <xdr:col>10</xdr:col>
      <xdr:colOff>165100</xdr:colOff>
      <xdr:row>58</xdr:row>
      <xdr:rowOff>24812</xdr:rowOff>
    </xdr:to>
    <xdr:sp macro="" textlink="">
      <xdr:nvSpPr>
        <xdr:cNvPr id="144" name="楕円 143"/>
        <xdr:cNvSpPr/>
      </xdr:nvSpPr>
      <xdr:spPr>
        <a:xfrm>
          <a:off x="1968500" y="98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41339</xdr:rowOff>
    </xdr:from>
    <xdr:ext cx="599010" cy="259045"/>
    <xdr:sp macro="" textlink="">
      <xdr:nvSpPr>
        <xdr:cNvPr id="145" name="テキスト ボックス 144"/>
        <xdr:cNvSpPr txBox="1"/>
      </xdr:nvSpPr>
      <xdr:spPr>
        <a:xfrm>
          <a:off x="1719795" y="964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102836</xdr:rowOff>
    </xdr:from>
    <xdr:to>
      <xdr:col>6</xdr:col>
      <xdr:colOff>38100</xdr:colOff>
      <xdr:row>58</xdr:row>
      <xdr:rowOff>32986</xdr:rowOff>
    </xdr:to>
    <xdr:sp macro="" textlink="">
      <xdr:nvSpPr>
        <xdr:cNvPr id="146" name="楕円 145"/>
        <xdr:cNvSpPr/>
      </xdr:nvSpPr>
      <xdr:spPr>
        <a:xfrm>
          <a:off x="1079500" y="98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49513</xdr:rowOff>
    </xdr:from>
    <xdr:ext cx="599010" cy="259045"/>
    <xdr:sp macro="" textlink="">
      <xdr:nvSpPr>
        <xdr:cNvPr id="147" name="テキスト ボックス 146"/>
        <xdr:cNvSpPr txBox="1"/>
      </xdr:nvSpPr>
      <xdr:spPr>
        <a:xfrm>
          <a:off x="830795" y="965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37954</xdr:rowOff>
    </xdr:from>
    <xdr:to>
      <xdr:col>24</xdr:col>
      <xdr:colOff>63500</xdr:colOff>
      <xdr:row>78</xdr:row>
      <xdr:rowOff>53349</xdr:rowOff>
    </xdr:to>
    <xdr:cxnSp macro="">
      <xdr:nvCxnSpPr>
        <xdr:cNvPr id="174" name="直線コネクタ 173"/>
        <xdr:cNvCxnSpPr/>
      </xdr:nvCxnSpPr>
      <xdr:spPr>
        <a:xfrm flipV="1">
          <a:off x="3797300" y="13411054"/>
          <a:ext cx="838200" cy="1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53349</xdr:rowOff>
    </xdr:from>
    <xdr:to>
      <xdr:col>19</xdr:col>
      <xdr:colOff>177800</xdr:colOff>
      <xdr:row>78</xdr:row>
      <xdr:rowOff>65546</xdr:rowOff>
    </xdr:to>
    <xdr:cxnSp macro="">
      <xdr:nvCxnSpPr>
        <xdr:cNvPr id="177" name="直線コネクタ 176"/>
        <xdr:cNvCxnSpPr/>
      </xdr:nvCxnSpPr>
      <xdr:spPr>
        <a:xfrm flipV="1">
          <a:off x="2908300" y="13426449"/>
          <a:ext cx="8890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36263</xdr:rowOff>
    </xdr:from>
    <xdr:to>
      <xdr:col>15</xdr:col>
      <xdr:colOff>50800</xdr:colOff>
      <xdr:row>78</xdr:row>
      <xdr:rowOff>65546</xdr:rowOff>
    </xdr:to>
    <xdr:cxnSp macro="">
      <xdr:nvCxnSpPr>
        <xdr:cNvPr id="180" name="直線コネクタ 179"/>
        <xdr:cNvCxnSpPr/>
      </xdr:nvCxnSpPr>
      <xdr:spPr>
        <a:xfrm>
          <a:off x="2019300" y="13409363"/>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16151</xdr:rowOff>
    </xdr:from>
    <xdr:to>
      <xdr:col>15</xdr:col>
      <xdr:colOff>101600</xdr:colOff>
      <xdr:row>78</xdr:row>
      <xdr:rowOff>117751</xdr:rowOff>
    </xdr:to>
    <xdr:sp macro="" textlink="">
      <xdr:nvSpPr>
        <xdr:cNvPr id="181" name="フローチャート: 判断 180"/>
        <xdr:cNvSpPr/>
      </xdr:nvSpPr>
      <xdr:spPr>
        <a:xfrm>
          <a:off x="2857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108878</xdr:rowOff>
    </xdr:from>
    <xdr:ext cx="534377" cy="259045"/>
    <xdr:sp macro="" textlink="">
      <xdr:nvSpPr>
        <xdr:cNvPr id="182" name="テキスト ボックス 181"/>
        <xdr:cNvSpPr txBox="1"/>
      </xdr:nvSpPr>
      <xdr:spPr>
        <a:xfrm>
          <a:off x="2641111" y="134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36263</xdr:rowOff>
    </xdr:from>
    <xdr:to>
      <xdr:col>10</xdr:col>
      <xdr:colOff>114300</xdr:colOff>
      <xdr:row>78</xdr:row>
      <xdr:rowOff>51845</xdr:rowOff>
    </xdr:to>
    <xdr:cxnSp macro="">
      <xdr:nvCxnSpPr>
        <xdr:cNvPr id="183" name="直線コネクタ 182"/>
        <xdr:cNvCxnSpPr/>
      </xdr:nvCxnSpPr>
      <xdr:spPr>
        <a:xfrm flipV="1">
          <a:off x="1130300" y="13409363"/>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15807</xdr:rowOff>
    </xdr:from>
    <xdr:to>
      <xdr:col>10</xdr:col>
      <xdr:colOff>165100</xdr:colOff>
      <xdr:row>78</xdr:row>
      <xdr:rowOff>117407</xdr:rowOff>
    </xdr:to>
    <xdr:sp macro="" textlink="">
      <xdr:nvSpPr>
        <xdr:cNvPr id="184" name="フローチャート: 判断 183"/>
        <xdr:cNvSpPr/>
      </xdr:nvSpPr>
      <xdr:spPr>
        <a:xfrm>
          <a:off x="1968500" y="133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108534</xdr:rowOff>
    </xdr:from>
    <xdr:ext cx="534377" cy="259045"/>
    <xdr:sp macro="" textlink="">
      <xdr:nvSpPr>
        <xdr:cNvPr id="185" name="テキスト ボックス 184"/>
        <xdr:cNvSpPr txBox="1"/>
      </xdr:nvSpPr>
      <xdr:spPr>
        <a:xfrm>
          <a:off x="1752111" y="134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17221</xdr:rowOff>
    </xdr:from>
    <xdr:to>
      <xdr:col>6</xdr:col>
      <xdr:colOff>38100</xdr:colOff>
      <xdr:row>78</xdr:row>
      <xdr:rowOff>118821</xdr:rowOff>
    </xdr:to>
    <xdr:sp macro="" textlink="">
      <xdr:nvSpPr>
        <xdr:cNvPr id="186" name="フローチャート: 判断 185"/>
        <xdr:cNvSpPr/>
      </xdr:nvSpPr>
      <xdr:spPr>
        <a:xfrm>
          <a:off x="1079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109948</xdr:rowOff>
    </xdr:from>
    <xdr:ext cx="534377" cy="259045"/>
    <xdr:sp macro="" textlink="">
      <xdr:nvSpPr>
        <xdr:cNvPr id="187" name="テキスト ボックス 186"/>
        <xdr:cNvSpPr txBox="1"/>
      </xdr:nvSpPr>
      <xdr:spPr>
        <a:xfrm>
          <a:off x="863111" y="1348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158604</xdr:rowOff>
    </xdr:from>
    <xdr:to>
      <xdr:col>24</xdr:col>
      <xdr:colOff>114300</xdr:colOff>
      <xdr:row>78</xdr:row>
      <xdr:rowOff>88754</xdr:rowOff>
    </xdr:to>
    <xdr:sp macro="" textlink="">
      <xdr:nvSpPr>
        <xdr:cNvPr id="193" name="楕円 192"/>
        <xdr:cNvSpPr/>
      </xdr:nvSpPr>
      <xdr:spPr>
        <a:xfrm>
          <a:off x="4584700" y="133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73531</xdr:rowOff>
    </xdr:from>
    <xdr:ext cx="534377" cy="259045"/>
    <xdr:sp macro="" textlink="">
      <xdr:nvSpPr>
        <xdr:cNvPr id="194" name="維持補修費該当値テキスト"/>
        <xdr:cNvSpPr txBox="1"/>
      </xdr:nvSpPr>
      <xdr:spPr>
        <a:xfrm>
          <a:off x="4686300" y="132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2549</xdr:rowOff>
    </xdr:from>
    <xdr:to>
      <xdr:col>20</xdr:col>
      <xdr:colOff>38100</xdr:colOff>
      <xdr:row>78</xdr:row>
      <xdr:rowOff>104149</xdr:rowOff>
    </xdr:to>
    <xdr:sp macro="" textlink="">
      <xdr:nvSpPr>
        <xdr:cNvPr id="195" name="楕円 194"/>
        <xdr:cNvSpPr/>
      </xdr:nvSpPr>
      <xdr:spPr>
        <a:xfrm>
          <a:off x="3746500" y="1337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95276</xdr:rowOff>
    </xdr:from>
    <xdr:ext cx="534377" cy="259045"/>
    <xdr:sp macro="" textlink="">
      <xdr:nvSpPr>
        <xdr:cNvPr id="196" name="テキスト ボックス 195"/>
        <xdr:cNvSpPr txBox="1"/>
      </xdr:nvSpPr>
      <xdr:spPr>
        <a:xfrm>
          <a:off x="3530111" y="1346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14746</xdr:rowOff>
    </xdr:from>
    <xdr:to>
      <xdr:col>15</xdr:col>
      <xdr:colOff>101600</xdr:colOff>
      <xdr:row>78</xdr:row>
      <xdr:rowOff>116346</xdr:rowOff>
    </xdr:to>
    <xdr:sp macro="" textlink="">
      <xdr:nvSpPr>
        <xdr:cNvPr id="197" name="楕円 196"/>
        <xdr:cNvSpPr/>
      </xdr:nvSpPr>
      <xdr:spPr>
        <a:xfrm>
          <a:off x="2857500" y="133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132873</xdr:rowOff>
    </xdr:from>
    <xdr:ext cx="534377" cy="259045"/>
    <xdr:sp macro="" textlink="">
      <xdr:nvSpPr>
        <xdr:cNvPr id="198" name="テキスト ボックス 197"/>
        <xdr:cNvSpPr txBox="1"/>
      </xdr:nvSpPr>
      <xdr:spPr>
        <a:xfrm>
          <a:off x="2641111" y="1316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156913</xdr:rowOff>
    </xdr:from>
    <xdr:to>
      <xdr:col>10</xdr:col>
      <xdr:colOff>165100</xdr:colOff>
      <xdr:row>78</xdr:row>
      <xdr:rowOff>87063</xdr:rowOff>
    </xdr:to>
    <xdr:sp macro="" textlink="">
      <xdr:nvSpPr>
        <xdr:cNvPr id="199" name="楕円 198"/>
        <xdr:cNvSpPr/>
      </xdr:nvSpPr>
      <xdr:spPr>
        <a:xfrm>
          <a:off x="1968500" y="1335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103590</xdr:rowOff>
    </xdr:from>
    <xdr:ext cx="534377" cy="259045"/>
    <xdr:sp macro="" textlink="">
      <xdr:nvSpPr>
        <xdr:cNvPr id="200" name="テキスト ボックス 199"/>
        <xdr:cNvSpPr txBox="1"/>
      </xdr:nvSpPr>
      <xdr:spPr>
        <a:xfrm>
          <a:off x="1752111" y="131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1045</xdr:rowOff>
    </xdr:from>
    <xdr:to>
      <xdr:col>6</xdr:col>
      <xdr:colOff>38100</xdr:colOff>
      <xdr:row>78</xdr:row>
      <xdr:rowOff>102645</xdr:rowOff>
    </xdr:to>
    <xdr:sp macro="" textlink="">
      <xdr:nvSpPr>
        <xdr:cNvPr id="201" name="楕円 200"/>
        <xdr:cNvSpPr/>
      </xdr:nvSpPr>
      <xdr:spPr>
        <a:xfrm>
          <a:off x="1079500" y="133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119172</xdr:rowOff>
    </xdr:from>
    <xdr:ext cx="534377" cy="259045"/>
    <xdr:sp macro="" textlink="">
      <xdr:nvSpPr>
        <xdr:cNvPr id="202" name="テキスト ボックス 201"/>
        <xdr:cNvSpPr txBox="1"/>
      </xdr:nvSpPr>
      <xdr:spPr>
        <a:xfrm>
          <a:off x="863111" y="1314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166767</xdr:rowOff>
    </xdr:from>
    <xdr:to>
      <xdr:col>24</xdr:col>
      <xdr:colOff>63500</xdr:colOff>
      <xdr:row>95</xdr:row>
      <xdr:rowOff>50995</xdr:rowOff>
    </xdr:to>
    <xdr:cxnSp macro="">
      <xdr:nvCxnSpPr>
        <xdr:cNvPr id="231" name="直線コネクタ 230"/>
        <xdr:cNvCxnSpPr/>
      </xdr:nvCxnSpPr>
      <xdr:spPr>
        <a:xfrm flipV="1">
          <a:off x="3797300" y="16111617"/>
          <a:ext cx="838200" cy="2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30238</xdr:rowOff>
    </xdr:from>
    <xdr:to>
      <xdr:col>19</xdr:col>
      <xdr:colOff>177800</xdr:colOff>
      <xdr:row>95</xdr:row>
      <xdr:rowOff>50995</xdr:rowOff>
    </xdr:to>
    <xdr:cxnSp macro="">
      <xdr:nvCxnSpPr>
        <xdr:cNvPr id="234" name="直線コネクタ 233"/>
        <xdr:cNvCxnSpPr/>
      </xdr:nvCxnSpPr>
      <xdr:spPr>
        <a:xfrm>
          <a:off x="2908300" y="16317988"/>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30238</xdr:rowOff>
    </xdr:from>
    <xdr:to>
      <xdr:col>15</xdr:col>
      <xdr:colOff>50800</xdr:colOff>
      <xdr:row>95</xdr:row>
      <xdr:rowOff>65351</xdr:rowOff>
    </xdr:to>
    <xdr:cxnSp macro="">
      <xdr:nvCxnSpPr>
        <xdr:cNvPr id="237" name="直線コネクタ 236"/>
        <xdr:cNvCxnSpPr/>
      </xdr:nvCxnSpPr>
      <xdr:spPr>
        <a:xfrm flipV="1">
          <a:off x="2019300" y="16317988"/>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105953</xdr:rowOff>
    </xdr:from>
    <xdr:to>
      <xdr:col>15</xdr:col>
      <xdr:colOff>101600</xdr:colOff>
      <xdr:row>96</xdr:row>
      <xdr:rowOff>36103</xdr:rowOff>
    </xdr:to>
    <xdr:sp macro="" textlink="">
      <xdr:nvSpPr>
        <xdr:cNvPr id="238" name="フローチャート: 判断 237"/>
        <xdr:cNvSpPr/>
      </xdr:nvSpPr>
      <xdr:spPr>
        <a:xfrm>
          <a:off x="2857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27230</xdr:rowOff>
    </xdr:from>
    <xdr:ext cx="534377" cy="259045"/>
    <xdr:sp macro="" textlink="">
      <xdr:nvSpPr>
        <xdr:cNvPr id="239" name="テキスト ボックス 238"/>
        <xdr:cNvSpPr txBox="1"/>
      </xdr:nvSpPr>
      <xdr:spPr>
        <a:xfrm>
          <a:off x="2641111" y="164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65351</xdr:rowOff>
    </xdr:from>
    <xdr:to>
      <xdr:col>10</xdr:col>
      <xdr:colOff>114300</xdr:colOff>
      <xdr:row>95</xdr:row>
      <xdr:rowOff>70114</xdr:rowOff>
    </xdr:to>
    <xdr:cxnSp macro="">
      <xdr:nvCxnSpPr>
        <xdr:cNvPr id="240" name="直線コネクタ 239"/>
        <xdr:cNvCxnSpPr/>
      </xdr:nvCxnSpPr>
      <xdr:spPr>
        <a:xfrm flipV="1">
          <a:off x="1130300" y="16353101"/>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122290</xdr:rowOff>
    </xdr:from>
    <xdr:to>
      <xdr:col>10</xdr:col>
      <xdr:colOff>165100</xdr:colOff>
      <xdr:row>96</xdr:row>
      <xdr:rowOff>52440</xdr:rowOff>
    </xdr:to>
    <xdr:sp macro="" textlink="">
      <xdr:nvSpPr>
        <xdr:cNvPr id="241" name="フローチャート: 判断 240"/>
        <xdr:cNvSpPr/>
      </xdr:nvSpPr>
      <xdr:spPr>
        <a:xfrm>
          <a:off x="1968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43567</xdr:rowOff>
    </xdr:from>
    <xdr:ext cx="534377" cy="259045"/>
    <xdr:sp macro="" textlink="">
      <xdr:nvSpPr>
        <xdr:cNvPr id="242" name="テキスト ボックス 241"/>
        <xdr:cNvSpPr txBox="1"/>
      </xdr:nvSpPr>
      <xdr:spPr>
        <a:xfrm>
          <a:off x="1752111" y="165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126223</xdr:rowOff>
    </xdr:from>
    <xdr:to>
      <xdr:col>6</xdr:col>
      <xdr:colOff>38100</xdr:colOff>
      <xdr:row>96</xdr:row>
      <xdr:rowOff>56373</xdr:rowOff>
    </xdr:to>
    <xdr:sp macro="" textlink="">
      <xdr:nvSpPr>
        <xdr:cNvPr id="243" name="フローチャート: 判断 242"/>
        <xdr:cNvSpPr/>
      </xdr:nvSpPr>
      <xdr:spPr>
        <a:xfrm>
          <a:off x="1079500" y="1641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47500</xdr:rowOff>
    </xdr:from>
    <xdr:ext cx="534377" cy="259045"/>
    <xdr:sp macro="" textlink="">
      <xdr:nvSpPr>
        <xdr:cNvPr id="244" name="テキスト ボックス 243"/>
        <xdr:cNvSpPr txBox="1"/>
      </xdr:nvSpPr>
      <xdr:spPr>
        <a:xfrm>
          <a:off x="863111" y="165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115967</xdr:rowOff>
    </xdr:from>
    <xdr:to>
      <xdr:col>24</xdr:col>
      <xdr:colOff>114300</xdr:colOff>
      <xdr:row>94</xdr:row>
      <xdr:rowOff>46117</xdr:rowOff>
    </xdr:to>
    <xdr:sp macro="" textlink="">
      <xdr:nvSpPr>
        <xdr:cNvPr id="250" name="楕円 249"/>
        <xdr:cNvSpPr/>
      </xdr:nvSpPr>
      <xdr:spPr>
        <a:xfrm>
          <a:off x="4584700" y="1606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138844</xdr:rowOff>
    </xdr:from>
    <xdr:ext cx="599010" cy="259045"/>
    <xdr:sp macro="" textlink="">
      <xdr:nvSpPr>
        <xdr:cNvPr id="251" name="扶助費該当値テキスト"/>
        <xdr:cNvSpPr txBox="1"/>
      </xdr:nvSpPr>
      <xdr:spPr>
        <a:xfrm>
          <a:off x="4686300" y="1591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195</xdr:rowOff>
    </xdr:from>
    <xdr:to>
      <xdr:col>20</xdr:col>
      <xdr:colOff>38100</xdr:colOff>
      <xdr:row>95</xdr:row>
      <xdr:rowOff>101795</xdr:rowOff>
    </xdr:to>
    <xdr:sp macro="" textlink="">
      <xdr:nvSpPr>
        <xdr:cNvPr id="252" name="楕円 251"/>
        <xdr:cNvSpPr/>
      </xdr:nvSpPr>
      <xdr:spPr>
        <a:xfrm>
          <a:off x="3746500" y="1628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118322</xdr:rowOff>
    </xdr:from>
    <xdr:ext cx="534377" cy="259045"/>
    <xdr:sp macro="" textlink="">
      <xdr:nvSpPr>
        <xdr:cNvPr id="253" name="テキスト ボックス 252"/>
        <xdr:cNvSpPr txBox="1"/>
      </xdr:nvSpPr>
      <xdr:spPr>
        <a:xfrm>
          <a:off x="3530111" y="1606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150888</xdr:rowOff>
    </xdr:from>
    <xdr:to>
      <xdr:col>15</xdr:col>
      <xdr:colOff>101600</xdr:colOff>
      <xdr:row>95</xdr:row>
      <xdr:rowOff>81038</xdr:rowOff>
    </xdr:to>
    <xdr:sp macro="" textlink="">
      <xdr:nvSpPr>
        <xdr:cNvPr id="254" name="楕円 253"/>
        <xdr:cNvSpPr/>
      </xdr:nvSpPr>
      <xdr:spPr>
        <a:xfrm>
          <a:off x="2857500" y="16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97565</xdr:rowOff>
    </xdr:from>
    <xdr:ext cx="534377" cy="259045"/>
    <xdr:sp macro="" textlink="">
      <xdr:nvSpPr>
        <xdr:cNvPr id="255" name="テキスト ボックス 254"/>
        <xdr:cNvSpPr txBox="1"/>
      </xdr:nvSpPr>
      <xdr:spPr>
        <a:xfrm>
          <a:off x="2641111" y="1604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14551</xdr:rowOff>
    </xdr:from>
    <xdr:to>
      <xdr:col>10</xdr:col>
      <xdr:colOff>165100</xdr:colOff>
      <xdr:row>95</xdr:row>
      <xdr:rowOff>116151</xdr:rowOff>
    </xdr:to>
    <xdr:sp macro="" textlink="">
      <xdr:nvSpPr>
        <xdr:cNvPr id="256" name="楕円 255"/>
        <xdr:cNvSpPr/>
      </xdr:nvSpPr>
      <xdr:spPr>
        <a:xfrm>
          <a:off x="1968500" y="163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132678</xdr:rowOff>
    </xdr:from>
    <xdr:ext cx="534377" cy="259045"/>
    <xdr:sp macro="" textlink="">
      <xdr:nvSpPr>
        <xdr:cNvPr id="257" name="テキスト ボックス 256"/>
        <xdr:cNvSpPr txBox="1"/>
      </xdr:nvSpPr>
      <xdr:spPr>
        <a:xfrm>
          <a:off x="1752111" y="1607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19314</xdr:rowOff>
    </xdr:from>
    <xdr:to>
      <xdr:col>6</xdr:col>
      <xdr:colOff>38100</xdr:colOff>
      <xdr:row>95</xdr:row>
      <xdr:rowOff>120914</xdr:rowOff>
    </xdr:to>
    <xdr:sp macro="" textlink="">
      <xdr:nvSpPr>
        <xdr:cNvPr id="258" name="楕円 257"/>
        <xdr:cNvSpPr/>
      </xdr:nvSpPr>
      <xdr:spPr>
        <a:xfrm>
          <a:off x="1079500" y="163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137441</xdr:rowOff>
    </xdr:from>
    <xdr:ext cx="534377" cy="259045"/>
    <xdr:sp macro="" textlink="">
      <xdr:nvSpPr>
        <xdr:cNvPr id="259" name="テキスト ボックス 258"/>
        <xdr:cNvSpPr txBox="1"/>
      </xdr:nvSpPr>
      <xdr:spPr>
        <a:xfrm>
          <a:off x="863111" y="1608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17235</xdr:rowOff>
    </xdr:from>
    <xdr:to>
      <xdr:col>55</xdr:col>
      <xdr:colOff>0</xdr:colOff>
      <xdr:row>37</xdr:row>
      <xdr:rowOff>34973</xdr:rowOff>
    </xdr:to>
    <xdr:cxnSp macro="">
      <xdr:nvCxnSpPr>
        <xdr:cNvPr id="288" name="直線コネクタ 287"/>
        <xdr:cNvCxnSpPr/>
      </xdr:nvCxnSpPr>
      <xdr:spPr>
        <a:xfrm>
          <a:off x="9639300" y="6189435"/>
          <a:ext cx="838200" cy="18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17235</xdr:rowOff>
    </xdr:from>
    <xdr:to>
      <xdr:col>50</xdr:col>
      <xdr:colOff>114300</xdr:colOff>
      <xdr:row>37</xdr:row>
      <xdr:rowOff>52314</xdr:rowOff>
    </xdr:to>
    <xdr:cxnSp macro="">
      <xdr:nvCxnSpPr>
        <xdr:cNvPr id="291" name="直線コネクタ 290"/>
        <xdr:cNvCxnSpPr/>
      </xdr:nvCxnSpPr>
      <xdr:spPr>
        <a:xfrm flipV="1">
          <a:off x="8750300" y="6189435"/>
          <a:ext cx="889000" cy="20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52314</xdr:rowOff>
    </xdr:from>
    <xdr:to>
      <xdr:col>45</xdr:col>
      <xdr:colOff>177800</xdr:colOff>
      <xdr:row>37</xdr:row>
      <xdr:rowOff>62243</xdr:rowOff>
    </xdr:to>
    <xdr:cxnSp macro="">
      <xdr:nvCxnSpPr>
        <xdr:cNvPr id="294" name="直線コネクタ 293"/>
        <xdr:cNvCxnSpPr/>
      </xdr:nvCxnSpPr>
      <xdr:spPr>
        <a:xfrm flipV="1">
          <a:off x="7861300" y="6395964"/>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50920</xdr:rowOff>
    </xdr:from>
    <xdr:to>
      <xdr:col>46</xdr:col>
      <xdr:colOff>38100</xdr:colOff>
      <xdr:row>37</xdr:row>
      <xdr:rowOff>152520</xdr:rowOff>
    </xdr:to>
    <xdr:sp macro="" textlink="">
      <xdr:nvSpPr>
        <xdr:cNvPr id="295" name="フローチャート: 判断 294"/>
        <xdr:cNvSpPr/>
      </xdr:nvSpPr>
      <xdr:spPr>
        <a:xfrm>
          <a:off x="8699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143647</xdr:rowOff>
    </xdr:from>
    <xdr:ext cx="599010" cy="259045"/>
    <xdr:sp macro="" textlink="">
      <xdr:nvSpPr>
        <xdr:cNvPr id="296" name="テキスト ボックス 295"/>
        <xdr:cNvSpPr txBox="1"/>
      </xdr:nvSpPr>
      <xdr:spPr>
        <a:xfrm>
          <a:off x="8450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62243</xdr:rowOff>
    </xdr:from>
    <xdr:to>
      <xdr:col>41</xdr:col>
      <xdr:colOff>50800</xdr:colOff>
      <xdr:row>37</xdr:row>
      <xdr:rowOff>73671</xdr:rowOff>
    </xdr:to>
    <xdr:cxnSp macro="">
      <xdr:nvCxnSpPr>
        <xdr:cNvPr id="297" name="直線コネクタ 296"/>
        <xdr:cNvCxnSpPr/>
      </xdr:nvCxnSpPr>
      <xdr:spPr>
        <a:xfrm flipV="1">
          <a:off x="6972300" y="6405893"/>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56984</xdr:rowOff>
    </xdr:from>
    <xdr:to>
      <xdr:col>41</xdr:col>
      <xdr:colOff>101600</xdr:colOff>
      <xdr:row>37</xdr:row>
      <xdr:rowOff>158584</xdr:rowOff>
    </xdr:to>
    <xdr:sp macro="" textlink="">
      <xdr:nvSpPr>
        <xdr:cNvPr id="298" name="フローチャート: 判断 297"/>
        <xdr:cNvSpPr/>
      </xdr:nvSpPr>
      <xdr:spPr>
        <a:xfrm>
          <a:off x="7810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149710</xdr:rowOff>
    </xdr:from>
    <xdr:ext cx="599010" cy="259045"/>
    <xdr:sp macro="" textlink="">
      <xdr:nvSpPr>
        <xdr:cNvPr id="299" name="テキスト ボックス 298"/>
        <xdr:cNvSpPr txBox="1"/>
      </xdr:nvSpPr>
      <xdr:spPr>
        <a:xfrm>
          <a:off x="7561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58407</xdr:rowOff>
    </xdr:from>
    <xdr:to>
      <xdr:col>36</xdr:col>
      <xdr:colOff>165100</xdr:colOff>
      <xdr:row>37</xdr:row>
      <xdr:rowOff>160007</xdr:rowOff>
    </xdr:to>
    <xdr:sp macro="" textlink="">
      <xdr:nvSpPr>
        <xdr:cNvPr id="300" name="フローチャート: 判断 299"/>
        <xdr:cNvSpPr/>
      </xdr:nvSpPr>
      <xdr:spPr>
        <a:xfrm>
          <a:off x="6921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151134</xdr:rowOff>
    </xdr:from>
    <xdr:ext cx="599010" cy="259045"/>
    <xdr:sp macro="" textlink="">
      <xdr:nvSpPr>
        <xdr:cNvPr id="301" name="テキスト ボックス 300"/>
        <xdr:cNvSpPr txBox="1"/>
      </xdr:nvSpPr>
      <xdr:spPr>
        <a:xfrm>
          <a:off x="6672795" y="64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155623</xdr:rowOff>
    </xdr:from>
    <xdr:to>
      <xdr:col>55</xdr:col>
      <xdr:colOff>50800</xdr:colOff>
      <xdr:row>37</xdr:row>
      <xdr:rowOff>85773</xdr:rowOff>
    </xdr:to>
    <xdr:sp macro="" textlink="">
      <xdr:nvSpPr>
        <xdr:cNvPr id="307" name="楕円 306"/>
        <xdr:cNvSpPr/>
      </xdr:nvSpPr>
      <xdr:spPr>
        <a:xfrm>
          <a:off x="10426700" y="632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134050</xdr:rowOff>
    </xdr:from>
    <xdr:ext cx="599010" cy="259045"/>
    <xdr:sp macro="" textlink="">
      <xdr:nvSpPr>
        <xdr:cNvPr id="308" name="補助費等該当値テキスト"/>
        <xdr:cNvSpPr txBox="1"/>
      </xdr:nvSpPr>
      <xdr:spPr>
        <a:xfrm>
          <a:off x="10528300" y="630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137885</xdr:rowOff>
    </xdr:from>
    <xdr:to>
      <xdr:col>50</xdr:col>
      <xdr:colOff>165100</xdr:colOff>
      <xdr:row>36</xdr:row>
      <xdr:rowOff>68035</xdr:rowOff>
    </xdr:to>
    <xdr:sp macro="" textlink="">
      <xdr:nvSpPr>
        <xdr:cNvPr id="309" name="楕円 308"/>
        <xdr:cNvSpPr/>
      </xdr:nvSpPr>
      <xdr:spPr>
        <a:xfrm>
          <a:off x="9588500" y="61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59162</xdr:rowOff>
    </xdr:from>
    <xdr:ext cx="599010" cy="259045"/>
    <xdr:sp macro="" textlink="">
      <xdr:nvSpPr>
        <xdr:cNvPr id="310" name="テキスト ボックス 309"/>
        <xdr:cNvSpPr txBox="1"/>
      </xdr:nvSpPr>
      <xdr:spPr>
        <a:xfrm>
          <a:off x="9339795" y="623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1514</xdr:rowOff>
    </xdr:from>
    <xdr:to>
      <xdr:col>46</xdr:col>
      <xdr:colOff>38100</xdr:colOff>
      <xdr:row>37</xdr:row>
      <xdr:rowOff>103114</xdr:rowOff>
    </xdr:to>
    <xdr:sp macro="" textlink="">
      <xdr:nvSpPr>
        <xdr:cNvPr id="311" name="楕円 310"/>
        <xdr:cNvSpPr/>
      </xdr:nvSpPr>
      <xdr:spPr>
        <a:xfrm>
          <a:off x="8699500" y="63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119641</xdr:rowOff>
    </xdr:from>
    <xdr:ext cx="599010" cy="259045"/>
    <xdr:sp macro="" textlink="">
      <xdr:nvSpPr>
        <xdr:cNvPr id="312" name="テキスト ボックス 311"/>
        <xdr:cNvSpPr txBox="1"/>
      </xdr:nvSpPr>
      <xdr:spPr>
        <a:xfrm>
          <a:off x="8450795" y="612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11443</xdr:rowOff>
    </xdr:from>
    <xdr:to>
      <xdr:col>41</xdr:col>
      <xdr:colOff>101600</xdr:colOff>
      <xdr:row>37</xdr:row>
      <xdr:rowOff>113043</xdr:rowOff>
    </xdr:to>
    <xdr:sp macro="" textlink="">
      <xdr:nvSpPr>
        <xdr:cNvPr id="313" name="楕円 312"/>
        <xdr:cNvSpPr/>
      </xdr:nvSpPr>
      <xdr:spPr>
        <a:xfrm>
          <a:off x="7810500" y="635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129570</xdr:rowOff>
    </xdr:from>
    <xdr:ext cx="599010" cy="259045"/>
    <xdr:sp macro="" textlink="">
      <xdr:nvSpPr>
        <xdr:cNvPr id="314" name="テキスト ボックス 313"/>
        <xdr:cNvSpPr txBox="1"/>
      </xdr:nvSpPr>
      <xdr:spPr>
        <a:xfrm>
          <a:off x="7561795" y="613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22871</xdr:rowOff>
    </xdr:from>
    <xdr:to>
      <xdr:col>36</xdr:col>
      <xdr:colOff>165100</xdr:colOff>
      <xdr:row>37</xdr:row>
      <xdr:rowOff>124471</xdr:rowOff>
    </xdr:to>
    <xdr:sp macro="" textlink="">
      <xdr:nvSpPr>
        <xdr:cNvPr id="315" name="楕円 314"/>
        <xdr:cNvSpPr/>
      </xdr:nvSpPr>
      <xdr:spPr>
        <a:xfrm>
          <a:off x="6921500" y="636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140998</xdr:rowOff>
    </xdr:from>
    <xdr:ext cx="599010" cy="259045"/>
    <xdr:sp macro="" textlink="">
      <xdr:nvSpPr>
        <xdr:cNvPr id="316" name="テキスト ボックス 315"/>
        <xdr:cNvSpPr txBox="1"/>
      </xdr:nvSpPr>
      <xdr:spPr>
        <a:xfrm>
          <a:off x="6672795" y="614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24519</xdr:rowOff>
    </xdr:from>
    <xdr:to>
      <xdr:col>55</xdr:col>
      <xdr:colOff>0</xdr:colOff>
      <xdr:row>58</xdr:row>
      <xdr:rowOff>25735</xdr:rowOff>
    </xdr:to>
    <xdr:cxnSp macro="">
      <xdr:nvCxnSpPr>
        <xdr:cNvPr id="343" name="直線コネクタ 342"/>
        <xdr:cNvCxnSpPr/>
      </xdr:nvCxnSpPr>
      <xdr:spPr>
        <a:xfrm flipV="1">
          <a:off x="9639300" y="9968619"/>
          <a:ext cx="8382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25735</xdr:rowOff>
    </xdr:from>
    <xdr:to>
      <xdr:col>50</xdr:col>
      <xdr:colOff>114300</xdr:colOff>
      <xdr:row>58</xdr:row>
      <xdr:rowOff>65014</xdr:rowOff>
    </xdr:to>
    <xdr:cxnSp macro="">
      <xdr:nvCxnSpPr>
        <xdr:cNvPr id="346" name="直線コネクタ 345"/>
        <xdr:cNvCxnSpPr/>
      </xdr:nvCxnSpPr>
      <xdr:spPr>
        <a:xfrm flipV="1">
          <a:off x="8750300" y="9969835"/>
          <a:ext cx="889000" cy="3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62787</xdr:rowOff>
    </xdr:from>
    <xdr:to>
      <xdr:col>45</xdr:col>
      <xdr:colOff>177800</xdr:colOff>
      <xdr:row>58</xdr:row>
      <xdr:rowOff>65014</xdr:rowOff>
    </xdr:to>
    <xdr:cxnSp macro="">
      <xdr:nvCxnSpPr>
        <xdr:cNvPr id="349" name="直線コネクタ 348"/>
        <xdr:cNvCxnSpPr/>
      </xdr:nvCxnSpPr>
      <xdr:spPr>
        <a:xfrm>
          <a:off x="7861300" y="10006887"/>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45403</xdr:rowOff>
    </xdr:from>
    <xdr:to>
      <xdr:col>46</xdr:col>
      <xdr:colOff>38100</xdr:colOff>
      <xdr:row>58</xdr:row>
      <xdr:rowOff>147003</xdr:rowOff>
    </xdr:to>
    <xdr:sp macro="" textlink="">
      <xdr:nvSpPr>
        <xdr:cNvPr id="350" name="フローチャート: 判断 349"/>
        <xdr:cNvSpPr/>
      </xdr:nvSpPr>
      <xdr:spPr>
        <a:xfrm>
          <a:off x="8699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138130</xdr:rowOff>
    </xdr:from>
    <xdr:ext cx="599010" cy="259045"/>
    <xdr:sp macro="" textlink="">
      <xdr:nvSpPr>
        <xdr:cNvPr id="351" name="テキスト ボックス 350"/>
        <xdr:cNvSpPr txBox="1"/>
      </xdr:nvSpPr>
      <xdr:spPr>
        <a:xfrm>
          <a:off x="8450795" y="1008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27987</xdr:rowOff>
    </xdr:from>
    <xdr:to>
      <xdr:col>41</xdr:col>
      <xdr:colOff>50800</xdr:colOff>
      <xdr:row>58</xdr:row>
      <xdr:rowOff>62787</xdr:rowOff>
    </xdr:to>
    <xdr:cxnSp macro="">
      <xdr:nvCxnSpPr>
        <xdr:cNvPr id="352" name="直線コネクタ 351"/>
        <xdr:cNvCxnSpPr/>
      </xdr:nvCxnSpPr>
      <xdr:spPr>
        <a:xfrm>
          <a:off x="6972300" y="9972087"/>
          <a:ext cx="889000" cy="3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50610</xdr:rowOff>
    </xdr:from>
    <xdr:to>
      <xdr:col>41</xdr:col>
      <xdr:colOff>101600</xdr:colOff>
      <xdr:row>58</xdr:row>
      <xdr:rowOff>152210</xdr:rowOff>
    </xdr:to>
    <xdr:sp macro="" textlink="">
      <xdr:nvSpPr>
        <xdr:cNvPr id="353" name="フローチャート: 判断 352"/>
        <xdr:cNvSpPr/>
      </xdr:nvSpPr>
      <xdr:spPr>
        <a:xfrm>
          <a:off x="7810500" y="99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143337</xdr:rowOff>
    </xdr:from>
    <xdr:ext cx="599010" cy="259045"/>
    <xdr:sp macro="" textlink="">
      <xdr:nvSpPr>
        <xdr:cNvPr id="354" name="テキスト ボックス 353"/>
        <xdr:cNvSpPr txBox="1"/>
      </xdr:nvSpPr>
      <xdr:spPr>
        <a:xfrm>
          <a:off x="7561795" y="1008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42524</xdr:rowOff>
    </xdr:from>
    <xdr:to>
      <xdr:col>36</xdr:col>
      <xdr:colOff>165100</xdr:colOff>
      <xdr:row>58</xdr:row>
      <xdr:rowOff>144124</xdr:rowOff>
    </xdr:to>
    <xdr:sp macro="" textlink="">
      <xdr:nvSpPr>
        <xdr:cNvPr id="355" name="フローチャート: 判断 354"/>
        <xdr:cNvSpPr/>
      </xdr:nvSpPr>
      <xdr:spPr>
        <a:xfrm>
          <a:off x="6921500" y="998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135251</xdr:rowOff>
    </xdr:from>
    <xdr:ext cx="599010" cy="259045"/>
    <xdr:sp macro="" textlink="">
      <xdr:nvSpPr>
        <xdr:cNvPr id="356" name="テキスト ボックス 355"/>
        <xdr:cNvSpPr txBox="1"/>
      </xdr:nvSpPr>
      <xdr:spPr>
        <a:xfrm>
          <a:off x="6672795" y="1007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145169</xdr:rowOff>
    </xdr:from>
    <xdr:to>
      <xdr:col>55</xdr:col>
      <xdr:colOff>50800</xdr:colOff>
      <xdr:row>58</xdr:row>
      <xdr:rowOff>75319</xdr:rowOff>
    </xdr:to>
    <xdr:sp macro="" textlink="">
      <xdr:nvSpPr>
        <xdr:cNvPr id="362" name="楕円 361"/>
        <xdr:cNvSpPr/>
      </xdr:nvSpPr>
      <xdr:spPr>
        <a:xfrm>
          <a:off x="10426700" y="99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104546</xdr:rowOff>
    </xdr:from>
    <xdr:ext cx="599010" cy="259045"/>
    <xdr:sp macro="" textlink="">
      <xdr:nvSpPr>
        <xdr:cNvPr id="363" name="普通建設事業費該当値テキスト"/>
        <xdr:cNvSpPr txBox="1"/>
      </xdr:nvSpPr>
      <xdr:spPr>
        <a:xfrm>
          <a:off x="10528300" y="970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146385</xdr:rowOff>
    </xdr:from>
    <xdr:to>
      <xdr:col>50</xdr:col>
      <xdr:colOff>165100</xdr:colOff>
      <xdr:row>58</xdr:row>
      <xdr:rowOff>76535</xdr:rowOff>
    </xdr:to>
    <xdr:sp macro="" textlink="">
      <xdr:nvSpPr>
        <xdr:cNvPr id="364" name="楕円 363"/>
        <xdr:cNvSpPr/>
      </xdr:nvSpPr>
      <xdr:spPr>
        <a:xfrm>
          <a:off x="9588500" y="99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93062</xdr:rowOff>
    </xdr:from>
    <xdr:ext cx="599010" cy="259045"/>
    <xdr:sp macro="" textlink="">
      <xdr:nvSpPr>
        <xdr:cNvPr id="365" name="テキスト ボックス 364"/>
        <xdr:cNvSpPr txBox="1"/>
      </xdr:nvSpPr>
      <xdr:spPr>
        <a:xfrm>
          <a:off x="9339795" y="969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14214</xdr:rowOff>
    </xdr:from>
    <xdr:to>
      <xdr:col>46</xdr:col>
      <xdr:colOff>38100</xdr:colOff>
      <xdr:row>58</xdr:row>
      <xdr:rowOff>115814</xdr:rowOff>
    </xdr:to>
    <xdr:sp macro="" textlink="">
      <xdr:nvSpPr>
        <xdr:cNvPr id="366" name="楕円 365"/>
        <xdr:cNvSpPr/>
      </xdr:nvSpPr>
      <xdr:spPr>
        <a:xfrm>
          <a:off x="8699500" y="99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132341</xdr:rowOff>
    </xdr:from>
    <xdr:ext cx="599010" cy="259045"/>
    <xdr:sp macro="" textlink="">
      <xdr:nvSpPr>
        <xdr:cNvPr id="367" name="テキスト ボックス 366"/>
        <xdr:cNvSpPr txBox="1"/>
      </xdr:nvSpPr>
      <xdr:spPr>
        <a:xfrm>
          <a:off x="8450795" y="97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11987</xdr:rowOff>
    </xdr:from>
    <xdr:to>
      <xdr:col>41</xdr:col>
      <xdr:colOff>101600</xdr:colOff>
      <xdr:row>58</xdr:row>
      <xdr:rowOff>113587</xdr:rowOff>
    </xdr:to>
    <xdr:sp macro="" textlink="">
      <xdr:nvSpPr>
        <xdr:cNvPr id="368" name="楕円 367"/>
        <xdr:cNvSpPr/>
      </xdr:nvSpPr>
      <xdr:spPr>
        <a:xfrm>
          <a:off x="7810500" y="99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130114</xdr:rowOff>
    </xdr:from>
    <xdr:ext cx="599010" cy="259045"/>
    <xdr:sp macro="" textlink="">
      <xdr:nvSpPr>
        <xdr:cNvPr id="369" name="テキスト ボックス 368"/>
        <xdr:cNvSpPr txBox="1"/>
      </xdr:nvSpPr>
      <xdr:spPr>
        <a:xfrm>
          <a:off x="7561795" y="973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148637</xdr:rowOff>
    </xdr:from>
    <xdr:to>
      <xdr:col>36</xdr:col>
      <xdr:colOff>165100</xdr:colOff>
      <xdr:row>58</xdr:row>
      <xdr:rowOff>78787</xdr:rowOff>
    </xdr:to>
    <xdr:sp macro="" textlink="">
      <xdr:nvSpPr>
        <xdr:cNvPr id="370" name="楕円 369"/>
        <xdr:cNvSpPr/>
      </xdr:nvSpPr>
      <xdr:spPr>
        <a:xfrm>
          <a:off x="6921500" y="992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95314</xdr:rowOff>
    </xdr:from>
    <xdr:ext cx="599010" cy="259045"/>
    <xdr:sp macro="" textlink="">
      <xdr:nvSpPr>
        <xdr:cNvPr id="371" name="テキスト ボックス 370"/>
        <xdr:cNvSpPr txBox="1"/>
      </xdr:nvSpPr>
      <xdr:spPr>
        <a:xfrm>
          <a:off x="6672795" y="969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114150</xdr:rowOff>
    </xdr:from>
    <xdr:to>
      <xdr:col>55</xdr:col>
      <xdr:colOff>0</xdr:colOff>
      <xdr:row>78</xdr:row>
      <xdr:rowOff>122166</xdr:rowOff>
    </xdr:to>
    <xdr:cxnSp macro="">
      <xdr:nvCxnSpPr>
        <xdr:cNvPr id="398" name="直線コネクタ 397"/>
        <xdr:cNvCxnSpPr/>
      </xdr:nvCxnSpPr>
      <xdr:spPr>
        <a:xfrm flipV="1">
          <a:off x="9639300" y="13487250"/>
          <a:ext cx="8382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122166</xdr:rowOff>
    </xdr:from>
    <xdr:to>
      <xdr:col>50</xdr:col>
      <xdr:colOff>114300</xdr:colOff>
      <xdr:row>78</xdr:row>
      <xdr:rowOff>131206</xdr:rowOff>
    </xdr:to>
    <xdr:cxnSp macro="">
      <xdr:nvCxnSpPr>
        <xdr:cNvPr id="401" name="直線コネクタ 400"/>
        <xdr:cNvCxnSpPr/>
      </xdr:nvCxnSpPr>
      <xdr:spPr>
        <a:xfrm flipV="1">
          <a:off x="8750300" y="13495266"/>
          <a:ext cx="889000" cy="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120807</xdr:rowOff>
    </xdr:from>
    <xdr:to>
      <xdr:col>45</xdr:col>
      <xdr:colOff>177800</xdr:colOff>
      <xdr:row>78</xdr:row>
      <xdr:rowOff>131206</xdr:rowOff>
    </xdr:to>
    <xdr:cxnSp macro="">
      <xdr:nvCxnSpPr>
        <xdr:cNvPr id="404" name="直線コネクタ 403"/>
        <xdr:cNvCxnSpPr/>
      </xdr:nvCxnSpPr>
      <xdr:spPr>
        <a:xfrm>
          <a:off x="7861300" y="13493907"/>
          <a:ext cx="889000" cy="1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78949</xdr:rowOff>
    </xdr:from>
    <xdr:to>
      <xdr:col>46</xdr:col>
      <xdr:colOff>38100</xdr:colOff>
      <xdr:row>79</xdr:row>
      <xdr:rowOff>9099</xdr:rowOff>
    </xdr:to>
    <xdr:sp macro="" textlink="">
      <xdr:nvSpPr>
        <xdr:cNvPr id="405" name="フローチャート: 判断 404"/>
        <xdr:cNvSpPr/>
      </xdr:nvSpPr>
      <xdr:spPr>
        <a:xfrm>
          <a:off x="8699500" y="1345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25626</xdr:rowOff>
    </xdr:from>
    <xdr:ext cx="534377" cy="259045"/>
    <xdr:sp macro="" textlink="">
      <xdr:nvSpPr>
        <xdr:cNvPr id="406" name="テキスト ボックス 405"/>
        <xdr:cNvSpPr txBox="1"/>
      </xdr:nvSpPr>
      <xdr:spPr>
        <a:xfrm>
          <a:off x="8483111" y="132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105963</xdr:rowOff>
    </xdr:from>
    <xdr:to>
      <xdr:col>41</xdr:col>
      <xdr:colOff>50800</xdr:colOff>
      <xdr:row>78</xdr:row>
      <xdr:rowOff>120807</xdr:rowOff>
    </xdr:to>
    <xdr:cxnSp macro="">
      <xdr:nvCxnSpPr>
        <xdr:cNvPr id="407" name="直線コネクタ 406"/>
        <xdr:cNvCxnSpPr/>
      </xdr:nvCxnSpPr>
      <xdr:spPr>
        <a:xfrm>
          <a:off x="6972300" y="13479063"/>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79852</xdr:rowOff>
    </xdr:from>
    <xdr:to>
      <xdr:col>41</xdr:col>
      <xdr:colOff>101600</xdr:colOff>
      <xdr:row>79</xdr:row>
      <xdr:rowOff>10002</xdr:rowOff>
    </xdr:to>
    <xdr:sp macro="" textlink="">
      <xdr:nvSpPr>
        <xdr:cNvPr id="408" name="フローチャート: 判断 407"/>
        <xdr:cNvSpPr/>
      </xdr:nvSpPr>
      <xdr:spPr>
        <a:xfrm>
          <a:off x="7810500" y="134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1129</xdr:rowOff>
    </xdr:from>
    <xdr:ext cx="534377" cy="259045"/>
    <xdr:sp macro="" textlink="">
      <xdr:nvSpPr>
        <xdr:cNvPr id="409" name="テキスト ボックス 408"/>
        <xdr:cNvSpPr txBox="1"/>
      </xdr:nvSpPr>
      <xdr:spPr>
        <a:xfrm>
          <a:off x="7594111" y="13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73214</xdr:rowOff>
    </xdr:from>
    <xdr:to>
      <xdr:col>36</xdr:col>
      <xdr:colOff>165100</xdr:colOff>
      <xdr:row>79</xdr:row>
      <xdr:rowOff>3364</xdr:rowOff>
    </xdr:to>
    <xdr:sp macro="" textlink="">
      <xdr:nvSpPr>
        <xdr:cNvPr id="410" name="フローチャート: 判断 409"/>
        <xdr:cNvSpPr/>
      </xdr:nvSpPr>
      <xdr:spPr>
        <a:xfrm>
          <a:off x="6921500" y="1344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165941</xdr:rowOff>
    </xdr:from>
    <xdr:ext cx="534377" cy="259045"/>
    <xdr:sp macro="" textlink="">
      <xdr:nvSpPr>
        <xdr:cNvPr id="411" name="テキスト ボックス 410"/>
        <xdr:cNvSpPr txBox="1"/>
      </xdr:nvSpPr>
      <xdr:spPr>
        <a:xfrm>
          <a:off x="6705111" y="1353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63350</xdr:rowOff>
    </xdr:from>
    <xdr:to>
      <xdr:col>55</xdr:col>
      <xdr:colOff>50800</xdr:colOff>
      <xdr:row>78</xdr:row>
      <xdr:rowOff>164950</xdr:rowOff>
    </xdr:to>
    <xdr:sp macro="" textlink="">
      <xdr:nvSpPr>
        <xdr:cNvPr id="417" name="楕円 416"/>
        <xdr:cNvSpPr/>
      </xdr:nvSpPr>
      <xdr:spPr>
        <a:xfrm>
          <a:off x="10426700" y="134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22727</xdr:rowOff>
    </xdr:from>
    <xdr:ext cx="599010" cy="259045"/>
    <xdr:sp macro="" textlink="">
      <xdr:nvSpPr>
        <xdr:cNvPr id="418" name="普通建設事業費 （ うち新規整備　）該当値テキスト"/>
        <xdr:cNvSpPr txBox="1"/>
      </xdr:nvSpPr>
      <xdr:spPr>
        <a:xfrm>
          <a:off x="10528300" y="1322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71366</xdr:rowOff>
    </xdr:from>
    <xdr:to>
      <xdr:col>50</xdr:col>
      <xdr:colOff>165100</xdr:colOff>
      <xdr:row>79</xdr:row>
      <xdr:rowOff>1516</xdr:rowOff>
    </xdr:to>
    <xdr:sp macro="" textlink="">
      <xdr:nvSpPr>
        <xdr:cNvPr id="419" name="楕円 418"/>
        <xdr:cNvSpPr/>
      </xdr:nvSpPr>
      <xdr:spPr>
        <a:xfrm>
          <a:off x="9588500" y="134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164093</xdr:rowOff>
    </xdr:from>
    <xdr:ext cx="534377" cy="259045"/>
    <xdr:sp macro="" textlink="">
      <xdr:nvSpPr>
        <xdr:cNvPr id="420" name="テキスト ボックス 419"/>
        <xdr:cNvSpPr txBox="1"/>
      </xdr:nvSpPr>
      <xdr:spPr>
        <a:xfrm>
          <a:off x="9372111" y="1353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80406</xdr:rowOff>
    </xdr:from>
    <xdr:to>
      <xdr:col>46</xdr:col>
      <xdr:colOff>38100</xdr:colOff>
      <xdr:row>79</xdr:row>
      <xdr:rowOff>10556</xdr:rowOff>
    </xdr:to>
    <xdr:sp macro="" textlink="">
      <xdr:nvSpPr>
        <xdr:cNvPr id="421" name="楕円 420"/>
        <xdr:cNvSpPr/>
      </xdr:nvSpPr>
      <xdr:spPr>
        <a:xfrm>
          <a:off x="8699500" y="134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1683</xdr:rowOff>
    </xdr:from>
    <xdr:ext cx="534377" cy="259045"/>
    <xdr:sp macro="" textlink="">
      <xdr:nvSpPr>
        <xdr:cNvPr id="422" name="テキスト ボックス 421"/>
        <xdr:cNvSpPr txBox="1"/>
      </xdr:nvSpPr>
      <xdr:spPr>
        <a:xfrm>
          <a:off x="8483111" y="1354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70007</xdr:rowOff>
    </xdr:from>
    <xdr:to>
      <xdr:col>41</xdr:col>
      <xdr:colOff>101600</xdr:colOff>
      <xdr:row>79</xdr:row>
      <xdr:rowOff>157</xdr:rowOff>
    </xdr:to>
    <xdr:sp macro="" textlink="">
      <xdr:nvSpPr>
        <xdr:cNvPr id="423" name="楕円 422"/>
        <xdr:cNvSpPr/>
      </xdr:nvSpPr>
      <xdr:spPr>
        <a:xfrm>
          <a:off x="7810500" y="1344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16684</xdr:rowOff>
    </xdr:from>
    <xdr:ext cx="534377" cy="259045"/>
    <xdr:sp macro="" textlink="">
      <xdr:nvSpPr>
        <xdr:cNvPr id="424" name="テキスト ボックス 423"/>
        <xdr:cNvSpPr txBox="1"/>
      </xdr:nvSpPr>
      <xdr:spPr>
        <a:xfrm>
          <a:off x="7594111" y="1321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55163</xdr:rowOff>
    </xdr:from>
    <xdr:to>
      <xdr:col>36</xdr:col>
      <xdr:colOff>165100</xdr:colOff>
      <xdr:row>78</xdr:row>
      <xdr:rowOff>156763</xdr:rowOff>
    </xdr:to>
    <xdr:sp macro="" textlink="">
      <xdr:nvSpPr>
        <xdr:cNvPr id="425" name="楕円 424"/>
        <xdr:cNvSpPr/>
      </xdr:nvSpPr>
      <xdr:spPr>
        <a:xfrm>
          <a:off x="6921500" y="134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1840</xdr:rowOff>
    </xdr:from>
    <xdr:ext cx="599010" cy="259045"/>
    <xdr:sp macro="" textlink="">
      <xdr:nvSpPr>
        <xdr:cNvPr id="426" name="テキスト ボックス 425"/>
        <xdr:cNvSpPr txBox="1"/>
      </xdr:nvSpPr>
      <xdr:spPr>
        <a:xfrm>
          <a:off x="6672795" y="1320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131110</xdr:rowOff>
    </xdr:from>
    <xdr:to>
      <xdr:col>55</xdr:col>
      <xdr:colOff>0</xdr:colOff>
      <xdr:row>95</xdr:row>
      <xdr:rowOff>144441</xdr:rowOff>
    </xdr:to>
    <xdr:cxnSp macro="">
      <xdr:nvCxnSpPr>
        <xdr:cNvPr id="455" name="直線コネクタ 454"/>
        <xdr:cNvCxnSpPr/>
      </xdr:nvCxnSpPr>
      <xdr:spPr>
        <a:xfrm>
          <a:off x="9639300" y="16418860"/>
          <a:ext cx="838200" cy="1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131110</xdr:rowOff>
    </xdr:from>
    <xdr:to>
      <xdr:col>50</xdr:col>
      <xdr:colOff>114300</xdr:colOff>
      <xdr:row>97</xdr:row>
      <xdr:rowOff>7026</xdr:rowOff>
    </xdr:to>
    <xdr:cxnSp macro="">
      <xdr:nvCxnSpPr>
        <xdr:cNvPr id="458" name="直線コネクタ 457"/>
        <xdr:cNvCxnSpPr/>
      </xdr:nvCxnSpPr>
      <xdr:spPr>
        <a:xfrm flipV="1">
          <a:off x="8750300" y="16418860"/>
          <a:ext cx="889000" cy="21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7026</xdr:rowOff>
    </xdr:from>
    <xdr:to>
      <xdr:col>45</xdr:col>
      <xdr:colOff>177800</xdr:colOff>
      <xdr:row>97</xdr:row>
      <xdr:rowOff>58798</xdr:rowOff>
    </xdr:to>
    <xdr:cxnSp macro="">
      <xdr:nvCxnSpPr>
        <xdr:cNvPr id="461" name="直線コネクタ 460"/>
        <xdr:cNvCxnSpPr/>
      </xdr:nvCxnSpPr>
      <xdr:spPr>
        <a:xfrm flipV="1">
          <a:off x="7861300" y="16637676"/>
          <a:ext cx="889000" cy="5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121796</xdr:rowOff>
    </xdr:from>
    <xdr:to>
      <xdr:col>46</xdr:col>
      <xdr:colOff>38100</xdr:colOff>
      <xdr:row>98</xdr:row>
      <xdr:rowOff>51946</xdr:rowOff>
    </xdr:to>
    <xdr:sp macro="" textlink="">
      <xdr:nvSpPr>
        <xdr:cNvPr id="462" name="フローチャート: 判断 461"/>
        <xdr:cNvSpPr/>
      </xdr:nvSpPr>
      <xdr:spPr>
        <a:xfrm>
          <a:off x="8699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43073</xdr:rowOff>
    </xdr:from>
    <xdr:ext cx="599010" cy="259045"/>
    <xdr:sp macro="" textlink="">
      <xdr:nvSpPr>
        <xdr:cNvPr id="463" name="テキスト ボックス 462"/>
        <xdr:cNvSpPr txBox="1"/>
      </xdr:nvSpPr>
      <xdr:spPr>
        <a:xfrm>
          <a:off x="8450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55981</xdr:rowOff>
    </xdr:from>
    <xdr:to>
      <xdr:col>41</xdr:col>
      <xdr:colOff>50800</xdr:colOff>
      <xdr:row>97</xdr:row>
      <xdr:rowOff>58798</xdr:rowOff>
    </xdr:to>
    <xdr:cxnSp macro="">
      <xdr:nvCxnSpPr>
        <xdr:cNvPr id="464" name="直線コネクタ 463"/>
        <xdr:cNvCxnSpPr/>
      </xdr:nvCxnSpPr>
      <xdr:spPr>
        <a:xfrm>
          <a:off x="6972300" y="16686631"/>
          <a:ext cx="8890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148523</xdr:rowOff>
    </xdr:from>
    <xdr:to>
      <xdr:col>41</xdr:col>
      <xdr:colOff>101600</xdr:colOff>
      <xdr:row>98</xdr:row>
      <xdr:rowOff>78673</xdr:rowOff>
    </xdr:to>
    <xdr:sp macro="" textlink="">
      <xdr:nvSpPr>
        <xdr:cNvPr id="465" name="フローチャート: 判断 464"/>
        <xdr:cNvSpPr/>
      </xdr:nvSpPr>
      <xdr:spPr>
        <a:xfrm>
          <a:off x="7810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69800</xdr:rowOff>
    </xdr:from>
    <xdr:ext cx="534377" cy="259045"/>
    <xdr:sp macro="" textlink="">
      <xdr:nvSpPr>
        <xdr:cNvPr id="466" name="テキスト ボックス 465"/>
        <xdr:cNvSpPr txBox="1"/>
      </xdr:nvSpPr>
      <xdr:spPr>
        <a:xfrm>
          <a:off x="7594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149104</xdr:rowOff>
    </xdr:from>
    <xdr:to>
      <xdr:col>36</xdr:col>
      <xdr:colOff>165100</xdr:colOff>
      <xdr:row>98</xdr:row>
      <xdr:rowOff>79254</xdr:rowOff>
    </xdr:to>
    <xdr:sp macro="" textlink="">
      <xdr:nvSpPr>
        <xdr:cNvPr id="467" name="フローチャート: 判断 466"/>
        <xdr:cNvSpPr/>
      </xdr:nvSpPr>
      <xdr:spPr>
        <a:xfrm>
          <a:off x="6921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70381</xdr:rowOff>
    </xdr:from>
    <xdr:ext cx="534377" cy="259045"/>
    <xdr:sp macro="" textlink="">
      <xdr:nvSpPr>
        <xdr:cNvPr id="468" name="テキスト ボックス 467"/>
        <xdr:cNvSpPr txBox="1"/>
      </xdr:nvSpPr>
      <xdr:spPr>
        <a:xfrm>
          <a:off x="6705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93641</xdr:rowOff>
    </xdr:from>
    <xdr:to>
      <xdr:col>55</xdr:col>
      <xdr:colOff>50800</xdr:colOff>
      <xdr:row>96</xdr:row>
      <xdr:rowOff>23791</xdr:rowOff>
    </xdr:to>
    <xdr:sp macro="" textlink="">
      <xdr:nvSpPr>
        <xdr:cNvPr id="474" name="楕円 473"/>
        <xdr:cNvSpPr/>
      </xdr:nvSpPr>
      <xdr:spPr>
        <a:xfrm>
          <a:off x="10426700" y="1638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116518</xdr:rowOff>
    </xdr:from>
    <xdr:ext cx="599010" cy="259045"/>
    <xdr:sp macro="" textlink="">
      <xdr:nvSpPr>
        <xdr:cNvPr id="475" name="普通建設事業費 （ うち更新整備　）該当値テキスト"/>
        <xdr:cNvSpPr txBox="1"/>
      </xdr:nvSpPr>
      <xdr:spPr>
        <a:xfrm>
          <a:off x="10528300" y="1623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80310</xdr:rowOff>
    </xdr:from>
    <xdr:to>
      <xdr:col>50</xdr:col>
      <xdr:colOff>165100</xdr:colOff>
      <xdr:row>96</xdr:row>
      <xdr:rowOff>10460</xdr:rowOff>
    </xdr:to>
    <xdr:sp macro="" textlink="">
      <xdr:nvSpPr>
        <xdr:cNvPr id="476" name="楕円 475"/>
        <xdr:cNvSpPr/>
      </xdr:nvSpPr>
      <xdr:spPr>
        <a:xfrm>
          <a:off x="9588500" y="163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26987</xdr:rowOff>
    </xdr:from>
    <xdr:ext cx="599010" cy="259045"/>
    <xdr:sp macro="" textlink="">
      <xdr:nvSpPr>
        <xdr:cNvPr id="477" name="テキスト ボックス 476"/>
        <xdr:cNvSpPr txBox="1"/>
      </xdr:nvSpPr>
      <xdr:spPr>
        <a:xfrm>
          <a:off x="9339795" y="1614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127676</xdr:rowOff>
    </xdr:from>
    <xdr:to>
      <xdr:col>46</xdr:col>
      <xdr:colOff>38100</xdr:colOff>
      <xdr:row>97</xdr:row>
      <xdr:rowOff>57826</xdr:rowOff>
    </xdr:to>
    <xdr:sp macro="" textlink="">
      <xdr:nvSpPr>
        <xdr:cNvPr id="478" name="楕円 477"/>
        <xdr:cNvSpPr/>
      </xdr:nvSpPr>
      <xdr:spPr>
        <a:xfrm>
          <a:off x="8699500" y="165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74353</xdr:rowOff>
    </xdr:from>
    <xdr:ext cx="599010" cy="259045"/>
    <xdr:sp macro="" textlink="">
      <xdr:nvSpPr>
        <xdr:cNvPr id="479" name="テキスト ボックス 478"/>
        <xdr:cNvSpPr txBox="1"/>
      </xdr:nvSpPr>
      <xdr:spPr>
        <a:xfrm>
          <a:off x="8450795" y="1636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7998</xdr:rowOff>
    </xdr:from>
    <xdr:to>
      <xdr:col>41</xdr:col>
      <xdr:colOff>101600</xdr:colOff>
      <xdr:row>97</xdr:row>
      <xdr:rowOff>109598</xdr:rowOff>
    </xdr:to>
    <xdr:sp macro="" textlink="">
      <xdr:nvSpPr>
        <xdr:cNvPr id="480" name="楕円 479"/>
        <xdr:cNvSpPr/>
      </xdr:nvSpPr>
      <xdr:spPr>
        <a:xfrm>
          <a:off x="7810500" y="166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126125</xdr:rowOff>
    </xdr:from>
    <xdr:ext cx="599010" cy="259045"/>
    <xdr:sp macro="" textlink="">
      <xdr:nvSpPr>
        <xdr:cNvPr id="481" name="テキスト ボックス 480"/>
        <xdr:cNvSpPr txBox="1"/>
      </xdr:nvSpPr>
      <xdr:spPr>
        <a:xfrm>
          <a:off x="7561795" y="1641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5181</xdr:rowOff>
    </xdr:from>
    <xdr:to>
      <xdr:col>36</xdr:col>
      <xdr:colOff>165100</xdr:colOff>
      <xdr:row>97</xdr:row>
      <xdr:rowOff>106781</xdr:rowOff>
    </xdr:to>
    <xdr:sp macro="" textlink="">
      <xdr:nvSpPr>
        <xdr:cNvPr id="482" name="楕円 481"/>
        <xdr:cNvSpPr/>
      </xdr:nvSpPr>
      <xdr:spPr>
        <a:xfrm>
          <a:off x="6921500" y="166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123308</xdr:rowOff>
    </xdr:from>
    <xdr:ext cx="599010" cy="259045"/>
    <xdr:sp macro="" textlink="">
      <xdr:nvSpPr>
        <xdr:cNvPr id="483" name="テキスト ボックス 482"/>
        <xdr:cNvSpPr txBox="1"/>
      </xdr:nvSpPr>
      <xdr:spPr>
        <a:xfrm>
          <a:off x="6672795" y="1641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45521</xdr:rowOff>
    </xdr:from>
    <xdr:to>
      <xdr:col>85</xdr:col>
      <xdr:colOff>127000</xdr:colOff>
      <xdr:row>38</xdr:row>
      <xdr:rowOff>136326</xdr:rowOff>
    </xdr:to>
    <xdr:cxnSp macro="">
      <xdr:nvCxnSpPr>
        <xdr:cNvPr id="510" name="直線コネクタ 509"/>
        <xdr:cNvCxnSpPr/>
      </xdr:nvCxnSpPr>
      <xdr:spPr>
        <a:xfrm>
          <a:off x="15481300" y="6389171"/>
          <a:ext cx="838200" cy="2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41498</xdr:rowOff>
    </xdr:from>
    <xdr:to>
      <xdr:col>81</xdr:col>
      <xdr:colOff>50800</xdr:colOff>
      <xdr:row>37</xdr:row>
      <xdr:rowOff>45521</xdr:rowOff>
    </xdr:to>
    <xdr:cxnSp macro="">
      <xdr:nvCxnSpPr>
        <xdr:cNvPr id="513" name="直線コネクタ 512"/>
        <xdr:cNvCxnSpPr/>
      </xdr:nvCxnSpPr>
      <xdr:spPr>
        <a:xfrm>
          <a:off x="14592300" y="6385148"/>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41498</xdr:rowOff>
    </xdr:from>
    <xdr:to>
      <xdr:col>76</xdr:col>
      <xdr:colOff>114300</xdr:colOff>
      <xdr:row>37</xdr:row>
      <xdr:rowOff>163241</xdr:rowOff>
    </xdr:to>
    <xdr:cxnSp macro="">
      <xdr:nvCxnSpPr>
        <xdr:cNvPr id="516" name="直線コネクタ 515"/>
        <xdr:cNvCxnSpPr/>
      </xdr:nvCxnSpPr>
      <xdr:spPr>
        <a:xfrm flipV="1">
          <a:off x="13703300" y="6385148"/>
          <a:ext cx="889000" cy="1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51199</xdr:rowOff>
    </xdr:from>
    <xdr:to>
      <xdr:col>76</xdr:col>
      <xdr:colOff>165100</xdr:colOff>
      <xdr:row>38</xdr:row>
      <xdr:rowOff>152799</xdr:rowOff>
    </xdr:to>
    <xdr:sp macro="" textlink="">
      <xdr:nvSpPr>
        <xdr:cNvPr id="517" name="フローチャート: 判断 516"/>
        <xdr:cNvSpPr/>
      </xdr:nvSpPr>
      <xdr:spPr>
        <a:xfrm>
          <a:off x="14541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143926</xdr:rowOff>
    </xdr:from>
    <xdr:ext cx="534377" cy="259045"/>
    <xdr:sp macro="" textlink="">
      <xdr:nvSpPr>
        <xdr:cNvPr id="518" name="テキスト ボックス 517"/>
        <xdr:cNvSpPr txBox="1"/>
      </xdr:nvSpPr>
      <xdr:spPr>
        <a:xfrm>
          <a:off x="14325111" y="665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163241</xdr:rowOff>
    </xdr:from>
    <xdr:to>
      <xdr:col>71</xdr:col>
      <xdr:colOff>177800</xdr:colOff>
      <xdr:row>38</xdr:row>
      <xdr:rowOff>19077</xdr:rowOff>
    </xdr:to>
    <xdr:cxnSp macro="">
      <xdr:nvCxnSpPr>
        <xdr:cNvPr id="519" name="直線コネクタ 518"/>
        <xdr:cNvCxnSpPr/>
      </xdr:nvCxnSpPr>
      <xdr:spPr>
        <a:xfrm flipV="1">
          <a:off x="12814300" y="6506891"/>
          <a:ext cx="889000" cy="2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52557</xdr:rowOff>
    </xdr:from>
    <xdr:to>
      <xdr:col>72</xdr:col>
      <xdr:colOff>38100</xdr:colOff>
      <xdr:row>38</xdr:row>
      <xdr:rowOff>154157</xdr:rowOff>
    </xdr:to>
    <xdr:sp macro="" textlink="">
      <xdr:nvSpPr>
        <xdr:cNvPr id="520" name="フローチャート: 判断 519"/>
        <xdr:cNvSpPr/>
      </xdr:nvSpPr>
      <xdr:spPr>
        <a:xfrm>
          <a:off x="13652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145284</xdr:rowOff>
    </xdr:from>
    <xdr:ext cx="534377" cy="259045"/>
    <xdr:sp macro="" textlink="">
      <xdr:nvSpPr>
        <xdr:cNvPr id="521" name="テキスト ボックス 520"/>
        <xdr:cNvSpPr txBox="1"/>
      </xdr:nvSpPr>
      <xdr:spPr>
        <a:xfrm>
          <a:off x="13436111" y="66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52852</xdr:rowOff>
    </xdr:from>
    <xdr:to>
      <xdr:col>67</xdr:col>
      <xdr:colOff>101600</xdr:colOff>
      <xdr:row>38</xdr:row>
      <xdr:rowOff>154452</xdr:rowOff>
    </xdr:to>
    <xdr:sp macro="" textlink="">
      <xdr:nvSpPr>
        <xdr:cNvPr id="522" name="フローチャート: 判断 521"/>
        <xdr:cNvSpPr/>
      </xdr:nvSpPr>
      <xdr:spPr>
        <a:xfrm>
          <a:off x="12763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145579</xdr:rowOff>
    </xdr:from>
    <xdr:ext cx="534377" cy="259045"/>
    <xdr:sp macro="" textlink="">
      <xdr:nvSpPr>
        <xdr:cNvPr id="523" name="テキスト ボックス 522"/>
        <xdr:cNvSpPr txBox="1"/>
      </xdr:nvSpPr>
      <xdr:spPr>
        <a:xfrm>
          <a:off x="12547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85526</xdr:rowOff>
    </xdr:from>
    <xdr:to>
      <xdr:col>85</xdr:col>
      <xdr:colOff>177800</xdr:colOff>
      <xdr:row>39</xdr:row>
      <xdr:rowOff>15676</xdr:rowOff>
    </xdr:to>
    <xdr:sp macro="" textlink="">
      <xdr:nvSpPr>
        <xdr:cNvPr id="529" name="楕円 528"/>
        <xdr:cNvSpPr/>
      </xdr:nvSpPr>
      <xdr:spPr>
        <a:xfrm>
          <a:off x="16268700" y="66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469744" cy="259045"/>
    <xdr:sp macro="" textlink="">
      <xdr:nvSpPr>
        <xdr:cNvPr id="530" name="災害復旧事業費該当値テキスト"/>
        <xdr:cNvSpPr txBox="1"/>
      </xdr:nvSpPr>
      <xdr:spPr>
        <a:xfrm>
          <a:off x="16370300" y="65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166171</xdr:rowOff>
    </xdr:from>
    <xdr:to>
      <xdr:col>81</xdr:col>
      <xdr:colOff>101600</xdr:colOff>
      <xdr:row>37</xdr:row>
      <xdr:rowOff>96321</xdr:rowOff>
    </xdr:to>
    <xdr:sp macro="" textlink="">
      <xdr:nvSpPr>
        <xdr:cNvPr id="531" name="楕円 530"/>
        <xdr:cNvSpPr/>
      </xdr:nvSpPr>
      <xdr:spPr>
        <a:xfrm>
          <a:off x="15430500" y="633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112848</xdr:rowOff>
    </xdr:from>
    <xdr:ext cx="599010" cy="259045"/>
    <xdr:sp macro="" textlink="">
      <xdr:nvSpPr>
        <xdr:cNvPr id="532" name="テキスト ボックス 531"/>
        <xdr:cNvSpPr txBox="1"/>
      </xdr:nvSpPr>
      <xdr:spPr>
        <a:xfrm>
          <a:off x="15181795" y="611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162148</xdr:rowOff>
    </xdr:from>
    <xdr:to>
      <xdr:col>76</xdr:col>
      <xdr:colOff>165100</xdr:colOff>
      <xdr:row>37</xdr:row>
      <xdr:rowOff>92298</xdr:rowOff>
    </xdr:to>
    <xdr:sp macro="" textlink="">
      <xdr:nvSpPr>
        <xdr:cNvPr id="533" name="楕円 532"/>
        <xdr:cNvSpPr/>
      </xdr:nvSpPr>
      <xdr:spPr>
        <a:xfrm>
          <a:off x="14541500" y="633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108825</xdr:rowOff>
    </xdr:from>
    <xdr:ext cx="599010" cy="259045"/>
    <xdr:sp macro="" textlink="">
      <xdr:nvSpPr>
        <xdr:cNvPr id="534" name="テキスト ボックス 533"/>
        <xdr:cNvSpPr txBox="1"/>
      </xdr:nvSpPr>
      <xdr:spPr>
        <a:xfrm>
          <a:off x="14292795" y="610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112441</xdr:rowOff>
    </xdr:from>
    <xdr:to>
      <xdr:col>72</xdr:col>
      <xdr:colOff>38100</xdr:colOff>
      <xdr:row>38</xdr:row>
      <xdr:rowOff>42591</xdr:rowOff>
    </xdr:to>
    <xdr:sp macro="" textlink="">
      <xdr:nvSpPr>
        <xdr:cNvPr id="535" name="楕円 534"/>
        <xdr:cNvSpPr/>
      </xdr:nvSpPr>
      <xdr:spPr>
        <a:xfrm>
          <a:off x="13652500" y="64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59118</xdr:rowOff>
    </xdr:from>
    <xdr:ext cx="534377" cy="259045"/>
    <xdr:sp macro="" textlink="">
      <xdr:nvSpPr>
        <xdr:cNvPr id="536" name="テキスト ボックス 535"/>
        <xdr:cNvSpPr txBox="1"/>
      </xdr:nvSpPr>
      <xdr:spPr>
        <a:xfrm>
          <a:off x="13436111" y="62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139727</xdr:rowOff>
    </xdr:from>
    <xdr:to>
      <xdr:col>67</xdr:col>
      <xdr:colOff>101600</xdr:colOff>
      <xdr:row>38</xdr:row>
      <xdr:rowOff>69876</xdr:rowOff>
    </xdr:to>
    <xdr:sp macro="" textlink="">
      <xdr:nvSpPr>
        <xdr:cNvPr id="537" name="楕円 536"/>
        <xdr:cNvSpPr/>
      </xdr:nvSpPr>
      <xdr:spPr>
        <a:xfrm>
          <a:off x="12763500" y="64833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86404</xdr:rowOff>
    </xdr:from>
    <xdr:ext cx="534377" cy="259045"/>
    <xdr:sp macro="" textlink="">
      <xdr:nvSpPr>
        <xdr:cNvPr id="538" name="テキスト ボックス 537"/>
        <xdr:cNvSpPr txBox="1"/>
      </xdr:nvSpPr>
      <xdr:spPr>
        <a:xfrm>
          <a:off x="12547111" y="625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86157</xdr:rowOff>
    </xdr:from>
    <xdr:to>
      <xdr:col>76</xdr:col>
      <xdr:colOff>165100</xdr:colOff>
      <xdr:row>59</xdr:row>
      <xdr:rowOff>16307</xdr:rowOff>
    </xdr:to>
    <xdr:sp macro="" textlink="">
      <xdr:nvSpPr>
        <xdr:cNvPr id="572" name="フローチャート: 判断 571"/>
        <xdr:cNvSpPr/>
      </xdr:nvSpPr>
      <xdr:spPr>
        <a:xfrm>
          <a:off x="14541500" y="100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32834</xdr:rowOff>
    </xdr:from>
    <xdr:ext cx="249299" cy="259045"/>
    <xdr:sp macro="" textlink="">
      <xdr:nvSpPr>
        <xdr:cNvPr id="573" name="テキスト ボックス 572"/>
        <xdr:cNvSpPr txBox="1"/>
      </xdr:nvSpPr>
      <xdr:spPr>
        <a:xfrm>
          <a:off x="14467650" y="9805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85699</xdr:rowOff>
    </xdr:from>
    <xdr:to>
      <xdr:col>72</xdr:col>
      <xdr:colOff>38100</xdr:colOff>
      <xdr:row>59</xdr:row>
      <xdr:rowOff>15849</xdr:rowOff>
    </xdr:to>
    <xdr:sp macro="" textlink="">
      <xdr:nvSpPr>
        <xdr:cNvPr id="575" name="フローチャート: 判断 574"/>
        <xdr:cNvSpPr/>
      </xdr:nvSpPr>
      <xdr:spPr>
        <a:xfrm>
          <a:off x="13652500" y="1002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32376</xdr:rowOff>
    </xdr:from>
    <xdr:ext cx="249299" cy="259045"/>
    <xdr:sp macro="" textlink="">
      <xdr:nvSpPr>
        <xdr:cNvPr id="576" name="テキスト ボックス 575"/>
        <xdr:cNvSpPr txBox="1"/>
      </xdr:nvSpPr>
      <xdr:spPr>
        <a:xfrm>
          <a:off x="13578650" y="9805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78384</xdr:rowOff>
    </xdr:from>
    <xdr:to>
      <xdr:col>67</xdr:col>
      <xdr:colOff>101600</xdr:colOff>
      <xdr:row>59</xdr:row>
      <xdr:rowOff>8534</xdr:rowOff>
    </xdr:to>
    <xdr:sp macro="" textlink="">
      <xdr:nvSpPr>
        <xdr:cNvPr id="577" name="フローチャート: 判断 576"/>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25061</xdr:rowOff>
    </xdr:from>
    <xdr:ext cx="313932" cy="259045"/>
    <xdr:sp macro="" textlink="">
      <xdr:nvSpPr>
        <xdr:cNvPr id="578" name="テキスト ボックス 577"/>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57539</xdr:rowOff>
    </xdr:from>
    <xdr:to>
      <xdr:col>85</xdr:col>
      <xdr:colOff>127000</xdr:colOff>
      <xdr:row>77</xdr:row>
      <xdr:rowOff>115706</xdr:rowOff>
    </xdr:to>
    <xdr:cxnSp macro="">
      <xdr:nvCxnSpPr>
        <xdr:cNvPr id="622" name="直線コネクタ 621"/>
        <xdr:cNvCxnSpPr/>
      </xdr:nvCxnSpPr>
      <xdr:spPr>
        <a:xfrm flipV="1">
          <a:off x="15481300" y="13259189"/>
          <a:ext cx="838200" cy="5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115706</xdr:rowOff>
    </xdr:from>
    <xdr:to>
      <xdr:col>81</xdr:col>
      <xdr:colOff>50800</xdr:colOff>
      <xdr:row>77</xdr:row>
      <xdr:rowOff>141774</xdr:rowOff>
    </xdr:to>
    <xdr:cxnSp macro="">
      <xdr:nvCxnSpPr>
        <xdr:cNvPr id="625" name="直線コネクタ 624"/>
        <xdr:cNvCxnSpPr/>
      </xdr:nvCxnSpPr>
      <xdr:spPr>
        <a:xfrm flipV="1">
          <a:off x="14592300" y="13317356"/>
          <a:ext cx="889000" cy="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141774</xdr:rowOff>
    </xdr:from>
    <xdr:to>
      <xdr:col>76</xdr:col>
      <xdr:colOff>114300</xdr:colOff>
      <xdr:row>77</xdr:row>
      <xdr:rowOff>154448</xdr:rowOff>
    </xdr:to>
    <xdr:cxnSp macro="">
      <xdr:nvCxnSpPr>
        <xdr:cNvPr id="628" name="直線コネクタ 627"/>
        <xdr:cNvCxnSpPr/>
      </xdr:nvCxnSpPr>
      <xdr:spPr>
        <a:xfrm flipV="1">
          <a:off x="13703300" y="13343424"/>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124225</xdr:rowOff>
    </xdr:from>
    <xdr:to>
      <xdr:col>76</xdr:col>
      <xdr:colOff>165100</xdr:colOff>
      <xdr:row>78</xdr:row>
      <xdr:rowOff>54375</xdr:rowOff>
    </xdr:to>
    <xdr:sp macro="" textlink="">
      <xdr:nvSpPr>
        <xdr:cNvPr id="629" name="フローチャート: 判断 628"/>
        <xdr:cNvSpPr/>
      </xdr:nvSpPr>
      <xdr:spPr>
        <a:xfrm>
          <a:off x="14541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45502</xdr:rowOff>
    </xdr:from>
    <xdr:ext cx="599010" cy="259045"/>
    <xdr:sp macro="" textlink="">
      <xdr:nvSpPr>
        <xdr:cNvPr id="630" name="テキスト ボックス 629"/>
        <xdr:cNvSpPr txBox="1"/>
      </xdr:nvSpPr>
      <xdr:spPr>
        <a:xfrm>
          <a:off x="14292795" y="134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154448</xdr:rowOff>
    </xdr:from>
    <xdr:to>
      <xdr:col>71</xdr:col>
      <xdr:colOff>177800</xdr:colOff>
      <xdr:row>78</xdr:row>
      <xdr:rowOff>11202</xdr:rowOff>
    </xdr:to>
    <xdr:cxnSp macro="">
      <xdr:nvCxnSpPr>
        <xdr:cNvPr id="631" name="直線コネクタ 630"/>
        <xdr:cNvCxnSpPr/>
      </xdr:nvCxnSpPr>
      <xdr:spPr>
        <a:xfrm flipV="1">
          <a:off x="12814300" y="13356098"/>
          <a:ext cx="889000" cy="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121310</xdr:rowOff>
    </xdr:from>
    <xdr:to>
      <xdr:col>72</xdr:col>
      <xdr:colOff>38100</xdr:colOff>
      <xdr:row>78</xdr:row>
      <xdr:rowOff>51460</xdr:rowOff>
    </xdr:to>
    <xdr:sp macro="" textlink="">
      <xdr:nvSpPr>
        <xdr:cNvPr id="632" name="フローチャート: 判断 631"/>
        <xdr:cNvSpPr/>
      </xdr:nvSpPr>
      <xdr:spPr>
        <a:xfrm>
          <a:off x="13652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42587</xdr:rowOff>
    </xdr:from>
    <xdr:ext cx="599010" cy="259045"/>
    <xdr:sp macro="" textlink="">
      <xdr:nvSpPr>
        <xdr:cNvPr id="633" name="テキスト ボックス 632"/>
        <xdr:cNvSpPr txBox="1"/>
      </xdr:nvSpPr>
      <xdr:spPr>
        <a:xfrm>
          <a:off x="13403795" y="134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129009</xdr:rowOff>
    </xdr:from>
    <xdr:to>
      <xdr:col>67</xdr:col>
      <xdr:colOff>101600</xdr:colOff>
      <xdr:row>78</xdr:row>
      <xdr:rowOff>59159</xdr:rowOff>
    </xdr:to>
    <xdr:sp macro="" textlink="">
      <xdr:nvSpPr>
        <xdr:cNvPr id="634" name="フローチャート: 判断 633"/>
        <xdr:cNvSpPr/>
      </xdr:nvSpPr>
      <xdr:spPr>
        <a:xfrm>
          <a:off x="12763500" y="1333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75686</xdr:rowOff>
    </xdr:from>
    <xdr:ext cx="599010" cy="259045"/>
    <xdr:sp macro="" textlink="">
      <xdr:nvSpPr>
        <xdr:cNvPr id="635" name="テキスト ボックス 634"/>
        <xdr:cNvSpPr txBox="1"/>
      </xdr:nvSpPr>
      <xdr:spPr>
        <a:xfrm>
          <a:off x="12514795" y="1310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6739</xdr:rowOff>
    </xdr:from>
    <xdr:to>
      <xdr:col>85</xdr:col>
      <xdr:colOff>177800</xdr:colOff>
      <xdr:row>77</xdr:row>
      <xdr:rowOff>108339</xdr:rowOff>
    </xdr:to>
    <xdr:sp macro="" textlink="">
      <xdr:nvSpPr>
        <xdr:cNvPr id="641" name="楕円 640"/>
        <xdr:cNvSpPr/>
      </xdr:nvSpPr>
      <xdr:spPr>
        <a:xfrm>
          <a:off x="16268700" y="1320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29616</xdr:rowOff>
    </xdr:from>
    <xdr:ext cx="599010" cy="259045"/>
    <xdr:sp macro="" textlink="">
      <xdr:nvSpPr>
        <xdr:cNvPr id="642" name="公債費該当値テキスト"/>
        <xdr:cNvSpPr txBox="1"/>
      </xdr:nvSpPr>
      <xdr:spPr>
        <a:xfrm>
          <a:off x="16370300" y="1305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64906</xdr:rowOff>
    </xdr:from>
    <xdr:to>
      <xdr:col>81</xdr:col>
      <xdr:colOff>101600</xdr:colOff>
      <xdr:row>77</xdr:row>
      <xdr:rowOff>166506</xdr:rowOff>
    </xdr:to>
    <xdr:sp macro="" textlink="">
      <xdr:nvSpPr>
        <xdr:cNvPr id="643" name="楕円 642"/>
        <xdr:cNvSpPr/>
      </xdr:nvSpPr>
      <xdr:spPr>
        <a:xfrm>
          <a:off x="15430500" y="1326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157633</xdr:rowOff>
    </xdr:from>
    <xdr:ext cx="599010" cy="259045"/>
    <xdr:sp macro="" textlink="">
      <xdr:nvSpPr>
        <xdr:cNvPr id="644" name="テキスト ボックス 643"/>
        <xdr:cNvSpPr txBox="1"/>
      </xdr:nvSpPr>
      <xdr:spPr>
        <a:xfrm>
          <a:off x="15181795" y="1335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90974</xdr:rowOff>
    </xdr:from>
    <xdr:to>
      <xdr:col>76</xdr:col>
      <xdr:colOff>165100</xdr:colOff>
      <xdr:row>78</xdr:row>
      <xdr:rowOff>21124</xdr:rowOff>
    </xdr:to>
    <xdr:sp macro="" textlink="">
      <xdr:nvSpPr>
        <xdr:cNvPr id="645" name="楕円 644"/>
        <xdr:cNvSpPr/>
      </xdr:nvSpPr>
      <xdr:spPr>
        <a:xfrm>
          <a:off x="14541500" y="13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37651</xdr:rowOff>
    </xdr:from>
    <xdr:ext cx="599010" cy="259045"/>
    <xdr:sp macro="" textlink="">
      <xdr:nvSpPr>
        <xdr:cNvPr id="646" name="テキスト ボックス 645"/>
        <xdr:cNvSpPr txBox="1"/>
      </xdr:nvSpPr>
      <xdr:spPr>
        <a:xfrm>
          <a:off x="14292795" y="1306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103648</xdr:rowOff>
    </xdr:from>
    <xdr:to>
      <xdr:col>72</xdr:col>
      <xdr:colOff>38100</xdr:colOff>
      <xdr:row>78</xdr:row>
      <xdr:rowOff>33798</xdr:rowOff>
    </xdr:to>
    <xdr:sp macro="" textlink="">
      <xdr:nvSpPr>
        <xdr:cNvPr id="647" name="楕円 646"/>
        <xdr:cNvSpPr/>
      </xdr:nvSpPr>
      <xdr:spPr>
        <a:xfrm>
          <a:off x="13652500" y="133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50325</xdr:rowOff>
    </xdr:from>
    <xdr:ext cx="599010" cy="259045"/>
    <xdr:sp macro="" textlink="">
      <xdr:nvSpPr>
        <xdr:cNvPr id="648" name="テキスト ボックス 647"/>
        <xdr:cNvSpPr txBox="1"/>
      </xdr:nvSpPr>
      <xdr:spPr>
        <a:xfrm>
          <a:off x="13403795" y="1308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131852</xdr:rowOff>
    </xdr:from>
    <xdr:to>
      <xdr:col>67</xdr:col>
      <xdr:colOff>101600</xdr:colOff>
      <xdr:row>78</xdr:row>
      <xdr:rowOff>62002</xdr:rowOff>
    </xdr:to>
    <xdr:sp macro="" textlink="">
      <xdr:nvSpPr>
        <xdr:cNvPr id="649" name="楕円 648"/>
        <xdr:cNvSpPr/>
      </xdr:nvSpPr>
      <xdr:spPr>
        <a:xfrm>
          <a:off x="12763500" y="133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53129</xdr:rowOff>
    </xdr:from>
    <xdr:ext cx="599010" cy="259045"/>
    <xdr:sp macro="" textlink="">
      <xdr:nvSpPr>
        <xdr:cNvPr id="650" name="テキスト ボックス 649"/>
        <xdr:cNvSpPr txBox="1"/>
      </xdr:nvSpPr>
      <xdr:spPr>
        <a:xfrm>
          <a:off x="12514795" y="1342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127908</xdr:rowOff>
    </xdr:from>
    <xdr:to>
      <xdr:col>85</xdr:col>
      <xdr:colOff>127000</xdr:colOff>
      <xdr:row>98</xdr:row>
      <xdr:rowOff>131130</xdr:rowOff>
    </xdr:to>
    <xdr:cxnSp macro="">
      <xdr:nvCxnSpPr>
        <xdr:cNvPr id="677" name="直線コネクタ 676"/>
        <xdr:cNvCxnSpPr/>
      </xdr:nvCxnSpPr>
      <xdr:spPr>
        <a:xfrm flipV="1">
          <a:off x="15481300" y="16930008"/>
          <a:ext cx="838200" cy="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129051</xdr:rowOff>
    </xdr:from>
    <xdr:to>
      <xdr:col>81</xdr:col>
      <xdr:colOff>50800</xdr:colOff>
      <xdr:row>98</xdr:row>
      <xdr:rowOff>131130</xdr:rowOff>
    </xdr:to>
    <xdr:cxnSp macro="">
      <xdr:nvCxnSpPr>
        <xdr:cNvPr id="680" name="直線コネクタ 679"/>
        <xdr:cNvCxnSpPr/>
      </xdr:nvCxnSpPr>
      <xdr:spPr>
        <a:xfrm>
          <a:off x="14592300" y="16931151"/>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129051</xdr:rowOff>
    </xdr:from>
    <xdr:to>
      <xdr:col>76</xdr:col>
      <xdr:colOff>114300</xdr:colOff>
      <xdr:row>98</xdr:row>
      <xdr:rowOff>136032</xdr:rowOff>
    </xdr:to>
    <xdr:cxnSp macro="">
      <xdr:nvCxnSpPr>
        <xdr:cNvPr id="683" name="直線コネクタ 682"/>
        <xdr:cNvCxnSpPr/>
      </xdr:nvCxnSpPr>
      <xdr:spPr>
        <a:xfrm flipV="1">
          <a:off x="13703300" y="16931151"/>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64937</xdr:rowOff>
    </xdr:from>
    <xdr:to>
      <xdr:col>76</xdr:col>
      <xdr:colOff>165100</xdr:colOff>
      <xdr:row>98</xdr:row>
      <xdr:rowOff>166537</xdr:rowOff>
    </xdr:to>
    <xdr:sp macro="" textlink="">
      <xdr:nvSpPr>
        <xdr:cNvPr id="684" name="フローチャート: 判断 683"/>
        <xdr:cNvSpPr/>
      </xdr:nvSpPr>
      <xdr:spPr>
        <a:xfrm>
          <a:off x="14541500" y="168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11614</xdr:rowOff>
    </xdr:from>
    <xdr:ext cx="534377" cy="259045"/>
    <xdr:sp macro="" textlink="">
      <xdr:nvSpPr>
        <xdr:cNvPr id="685" name="テキスト ボックス 684"/>
        <xdr:cNvSpPr txBox="1"/>
      </xdr:nvSpPr>
      <xdr:spPr>
        <a:xfrm>
          <a:off x="14325111" y="166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136032</xdr:rowOff>
    </xdr:from>
    <xdr:to>
      <xdr:col>71</xdr:col>
      <xdr:colOff>177800</xdr:colOff>
      <xdr:row>98</xdr:row>
      <xdr:rowOff>137331</xdr:rowOff>
    </xdr:to>
    <xdr:cxnSp macro="">
      <xdr:nvCxnSpPr>
        <xdr:cNvPr id="686" name="直線コネクタ 685"/>
        <xdr:cNvCxnSpPr/>
      </xdr:nvCxnSpPr>
      <xdr:spPr>
        <a:xfrm flipV="1">
          <a:off x="12814300" y="16938132"/>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67435</xdr:rowOff>
    </xdr:from>
    <xdr:to>
      <xdr:col>72</xdr:col>
      <xdr:colOff>38100</xdr:colOff>
      <xdr:row>98</xdr:row>
      <xdr:rowOff>169035</xdr:rowOff>
    </xdr:to>
    <xdr:sp macro="" textlink="">
      <xdr:nvSpPr>
        <xdr:cNvPr id="687" name="フローチャート: 判断 686"/>
        <xdr:cNvSpPr/>
      </xdr:nvSpPr>
      <xdr:spPr>
        <a:xfrm>
          <a:off x="13652500" y="16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14112</xdr:rowOff>
    </xdr:from>
    <xdr:ext cx="534377" cy="259045"/>
    <xdr:sp macro="" textlink="">
      <xdr:nvSpPr>
        <xdr:cNvPr id="688" name="テキスト ボックス 687"/>
        <xdr:cNvSpPr txBox="1"/>
      </xdr:nvSpPr>
      <xdr:spPr>
        <a:xfrm>
          <a:off x="13436111" y="166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66537</xdr:rowOff>
    </xdr:from>
    <xdr:to>
      <xdr:col>67</xdr:col>
      <xdr:colOff>101600</xdr:colOff>
      <xdr:row>98</xdr:row>
      <xdr:rowOff>168137</xdr:rowOff>
    </xdr:to>
    <xdr:sp macro="" textlink="">
      <xdr:nvSpPr>
        <xdr:cNvPr id="689" name="フローチャート: 判断 688"/>
        <xdr:cNvSpPr/>
      </xdr:nvSpPr>
      <xdr:spPr>
        <a:xfrm>
          <a:off x="12763500" y="168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13214</xdr:rowOff>
    </xdr:from>
    <xdr:ext cx="534377" cy="259045"/>
    <xdr:sp macro="" textlink="">
      <xdr:nvSpPr>
        <xdr:cNvPr id="690" name="テキスト ボックス 689"/>
        <xdr:cNvSpPr txBox="1"/>
      </xdr:nvSpPr>
      <xdr:spPr>
        <a:xfrm>
          <a:off x="12547111" y="166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77108</xdr:rowOff>
    </xdr:from>
    <xdr:to>
      <xdr:col>85</xdr:col>
      <xdr:colOff>177800</xdr:colOff>
      <xdr:row>99</xdr:row>
      <xdr:rowOff>7258</xdr:rowOff>
    </xdr:to>
    <xdr:sp macro="" textlink="">
      <xdr:nvSpPr>
        <xdr:cNvPr id="696" name="楕円 695"/>
        <xdr:cNvSpPr/>
      </xdr:nvSpPr>
      <xdr:spPr>
        <a:xfrm>
          <a:off x="16268700" y="1687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80330</xdr:rowOff>
    </xdr:from>
    <xdr:to>
      <xdr:col>81</xdr:col>
      <xdr:colOff>101600</xdr:colOff>
      <xdr:row>99</xdr:row>
      <xdr:rowOff>10480</xdr:rowOff>
    </xdr:to>
    <xdr:sp macro="" textlink="">
      <xdr:nvSpPr>
        <xdr:cNvPr id="698" name="楕円 697"/>
        <xdr:cNvSpPr/>
      </xdr:nvSpPr>
      <xdr:spPr>
        <a:xfrm>
          <a:off x="15430500" y="168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1607</xdr:rowOff>
    </xdr:from>
    <xdr:ext cx="534377" cy="259045"/>
    <xdr:sp macro="" textlink="">
      <xdr:nvSpPr>
        <xdr:cNvPr id="699" name="テキスト ボックス 698"/>
        <xdr:cNvSpPr txBox="1"/>
      </xdr:nvSpPr>
      <xdr:spPr>
        <a:xfrm>
          <a:off x="15214111" y="1697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78251</xdr:rowOff>
    </xdr:from>
    <xdr:to>
      <xdr:col>76</xdr:col>
      <xdr:colOff>165100</xdr:colOff>
      <xdr:row>99</xdr:row>
      <xdr:rowOff>8401</xdr:rowOff>
    </xdr:to>
    <xdr:sp macro="" textlink="">
      <xdr:nvSpPr>
        <xdr:cNvPr id="700" name="楕円 699"/>
        <xdr:cNvSpPr/>
      </xdr:nvSpPr>
      <xdr:spPr>
        <a:xfrm>
          <a:off x="14541500" y="168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170978</xdr:rowOff>
    </xdr:from>
    <xdr:ext cx="534377" cy="259045"/>
    <xdr:sp macro="" textlink="">
      <xdr:nvSpPr>
        <xdr:cNvPr id="701" name="テキスト ボックス 700"/>
        <xdr:cNvSpPr txBox="1"/>
      </xdr:nvSpPr>
      <xdr:spPr>
        <a:xfrm>
          <a:off x="14325111" y="169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85232</xdr:rowOff>
    </xdr:from>
    <xdr:to>
      <xdr:col>72</xdr:col>
      <xdr:colOff>38100</xdr:colOff>
      <xdr:row>99</xdr:row>
      <xdr:rowOff>15382</xdr:rowOff>
    </xdr:to>
    <xdr:sp macro="" textlink="">
      <xdr:nvSpPr>
        <xdr:cNvPr id="702" name="楕円 701"/>
        <xdr:cNvSpPr/>
      </xdr:nvSpPr>
      <xdr:spPr>
        <a:xfrm>
          <a:off x="13652500" y="1688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6509</xdr:rowOff>
    </xdr:from>
    <xdr:ext cx="469744" cy="259045"/>
    <xdr:sp macro="" textlink="">
      <xdr:nvSpPr>
        <xdr:cNvPr id="703" name="テキスト ボックス 702"/>
        <xdr:cNvSpPr txBox="1"/>
      </xdr:nvSpPr>
      <xdr:spPr>
        <a:xfrm>
          <a:off x="13468428" y="1698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86531</xdr:rowOff>
    </xdr:from>
    <xdr:to>
      <xdr:col>67</xdr:col>
      <xdr:colOff>101600</xdr:colOff>
      <xdr:row>99</xdr:row>
      <xdr:rowOff>16681</xdr:rowOff>
    </xdr:to>
    <xdr:sp macro="" textlink="">
      <xdr:nvSpPr>
        <xdr:cNvPr id="704" name="楕円 703"/>
        <xdr:cNvSpPr/>
      </xdr:nvSpPr>
      <xdr:spPr>
        <a:xfrm>
          <a:off x="12763500" y="168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7808</xdr:rowOff>
    </xdr:from>
    <xdr:ext cx="469744" cy="259045"/>
    <xdr:sp macro="" textlink="">
      <xdr:nvSpPr>
        <xdr:cNvPr id="705" name="テキスト ボックス 704"/>
        <xdr:cNvSpPr txBox="1"/>
      </xdr:nvSpPr>
      <xdr:spPr>
        <a:xfrm>
          <a:off x="12579428" y="1698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117297</xdr:rowOff>
    </xdr:from>
    <xdr:to>
      <xdr:col>111</xdr:col>
      <xdr:colOff>177800</xdr:colOff>
      <xdr:row>39</xdr:row>
      <xdr:rowOff>98878</xdr:rowOff>
    </xdr:to>
    <xdr:cxnSp macro="">
      <xdr:nvCxnSpPr>
        <xdr:cNvPr id="739" name="直線コネクタ 738"/>
        <xdr:cNvCxnSpPr/>
      </xdr:nvCxnSpPr>
      <xdr:spPr>
        <a:xfrm>
          <a:off x="20434300" y="6632397"/>
          <a:ext cx="889000" cy="1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117297</xdr:rowOff>
    </xdr:from>
    <xdr:to>
      <xdr:col>107</xdr:col>
      <xdr:colOff>50800</xdr:colOff>
      <xdr:row>39</xdr:row>
      <xdr:rowOff>94339</xdr:rowOff>
    </xdr:to>
    <xdr:cxnSp macro="">
      <xdr:nvCxnSpPr>
        <xdr:cNvPr id="742" name="直線コネクタ 741"/>
        <xdr:cNvCxnSpPr/>
      </xdr:nvCxnSpPr>
      <xdr:spPr>
        <a:xfrm flipV="1">
          <a:off x="19545300" y="6632397"/>
          <a:ext cx="889000" cy="14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103596</xdr:rowOff>
    </xdr:from>
    <xdr:to>
      <xdr:col>107</xdr:col>
      <xdr:colOff>101600</xdr:colOff>
      <xdr:row>39</xdr:row>
      <xdr:rowOff>33746</xdr:rowOff>
    </xdr:to>
    <xdr:sp macro="" textlink="">
      <xdr:nvSpPr>
        <xdr:cNvPr id="743" name="フローチャート: 判断 742"/>
        <xdr:cNvSpPr/>
      </xdr:nvSpPr>
      <xdr:spPr>
        <a:xfrm>
          <a:off x="20383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24873</xdr:rowOff>
    </xdr:from>
    <xdr:ext cx="469744" cy="259045"/>
    <xdr:sp macro="" textlink="">
      <xdr:nvSpPr>
        <xdr:cNvPr id="744" name="テキスト ボックス 743"/>
        <xdr:cNvSpPr txBox="1"/>
      </xdr:nvSpPr>
      <xdr:spPr>
        <a:xfrm>
          <a:off x="20199428"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94339</xdr:rowOff>
    </xdr:from>
    <xdr:to>
      <xdr:col>102</xdr:col>
      <xdr:colOff>114300</xdr:colOff>
      <xdr:row>39</xdr:row>
      <xdr:rowOff>98878</xdr:rowOff>
    </xdr:to>
    <xdr:cxnSp macro="">
      <xdr:nvCxnSpPr>
        <xdr:cNvPr id="745" name="直線コネクタ 744"/>
        <xdr:cNvCxnSpPr/>
      </xdr:nvCxnSpPr>
      <xdr:spPr>
        <a:xfrm flipV="1">
          <a:off x="18656300" y="6780889"/>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120186</xdr:rowOff>
    </xdr:from>
    <xdr:to>
      <xdr:col>102</xdr:col>
      <xdr:colOff>165100</xdr:colOff>
      <xdr:row>39</xdr:row>
      <xdr:rowOff>50336</xdr:rowOff>
    </xdr:to>
    <xdr:sp macro="" textlink="">
      <xdr:nvSpPr>
        <xdr:cNvPr id="746" name="フローチャート: 判断 745"/>
        <xdr:cNvSpPr/>
      </xdr:nvSpPr>
      <xdr:spPr>
        <a:xfrm>
          <a:off x="19494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66863</xdr:rowOff>
    </xdr:from>
    <xdr:ext cx="469744" cy="259045"/>
    <xdr:sp macro="" textlink="">
      <xdr:nvSpPr>
        <xdr:cNvPr id="747" name="テキスト ボックス 746"/>
        <xdr:cNvSpPr txBox="1"/>
      </xdr:nvSpPr>
      <xdr:spPr>
        <a:xfrm>
          <a:off x="19310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110813</xdr:rowOff>
    </xdr:from>
    <xdr:to>
      <xdr:col>98</xdr:col>
      <xdr:colOff>38100</xdr:colOff>
      <xdr:row>39</xdr:row>
      <xdr:rowOff>40963</xdr:rowOff>
    </xdr:to>
    <xdr:sp macro="" textlink="">
      <xdr:nvSpPr>
        <xdr:cNvPr id="748" name="フローチャート: 判断 747"/>
        <xdr:cNvSpPr/>
      </xdr:nvSpPr>
      <xdr:spPr>
        <a:xfrm>
          <a:off x="18605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57490</xdr:rowOff>
    </xdr:from>
    <xdr:ext cx="469744" cy="259045"/>
    <xdr:sp macro="" textlink="">
      <xdr:nvSpPr>
        <xdr:cNvPr id="749" name="テキスト ボックス 748"/>
        <xdr:cNvSpPr txBox="1"/>
      </xdr:nvSpPr>
      <xdr:spPr>
        <a:xfrm>
          <a:off x="18421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66497</xdr:rowOff>
    </xdr:from>
    <xdr:to>
      <xdr:col>107</xdr:col>
      <xdr:colOff>101600</xdr:colOff>
      <xdr:row>38</xdr:row>
      <xdr:rowOff>168097</xdr:rowOff>
    </xdr:to>
    <xdr:sp macro="" textlink="">
      <xdr:nvSpPr>
        <xdr:cNvPr id="759" name="楕円 758"/>
        <xdr:cNvSpPr/>
      </xdr:nvSpPr>
      <xdr:spPr>
        <a:xfrm>
          <a:off x="20383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13174</xdr:rowOff>
    </xdr:from>
    <xdr:ext cx="469744" cy="259045"/>
    <xdr:sp macro="" textlink="">
      <xdr:nvSpPr>
        <xdr:cNvPr id="760" name="テキスト ボックス 759"/>
        <xdr:cNvSpPr txBox="1"/>
      </xdr:nvSpPr>
      <xdr:spPr>
        <a:xfrm>
          <a:off x="20199428" y="635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43539</xdr:rowOff>
    </xdr:from>
    <xdr:to>
      <xdr:col>102</xdr:col>
      <xdr:colOff>165100</xdr:colOff>
      <xdr:row>39</xdr:row>
      <xdr:rowOff>145139</xdr:rowOff>
    </xdr:to>
    <xdr:sp macro="" textlink="">
      <xdr:nvSpPr>
        <xdr:cNvPr id="761" name="楕円 760"/>
        <xdr:cNvSpPr/>
      </xdr:nvSpPr>
      <xdr:spPr>
        <a:xfrm>
          <a:off x="19494500" y="67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136266</xdr:rowOff>
    </xdr:from>
    <xdr:ext cx="378565" cy="259045"/>
    <xdr:sp macro="" textlink="">
      <xdr:nvSpPr>
        <xdr:cNvPr id="762" name="テキスト ボックス 761"/>
        <xdr:cNvSpPr txBox="1"/>
      </xdr:nvSpPr>
      <xdr:spPr>
        <a:xfrm>
          <a:off x="19356017" y="682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90126</xdr:rowOff>
    </xdr:from>
    <xdr:to>
      <xdr:col>116</xdr:col>
      <xdr:colOff>63500</xdr:colOff>
      <xdr:row>58</xdr:row>
      <xdr:rowOff>107272</xdr:rowOff>
    </xdr:to>
    <xdr:cxnSp macro="">
      <xdr:nvCxnSpPr>
        <xdr:cNvPr id="795" name="直線コネクタ 794"/>
        <xdr:cNvCxnSpPr/>
      </xdr:nvCxnSpPr>
      <xdr:spPr>
        <a:xfrm flipV="1">
          <a:off x="21323300" y="10034226"/>
          <a:ext cx="8382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74859</xdr:rowOff>
    </xdr:from>
    <xdr:to>
      <xdr:col>111</xdr:col>
      <xdr:colOff>177800</xdr:colOff>
      <xdr:row>58</xdr:row>
      <xdr:rowOff>107272</xdr:rowOff>
    </xdr:to>
    <xdr:cxnSp macro="">
      <xdr:nvCxnSpPr>
        <xdr:cNvPr id="798" name="直線コネクタ 797"/>
        <xdr:cNvCxnSpPr/>
      </xdr:nvCxnSpPr>
      <xdr:spPr>
        <a:xfrm>
          <a:off x="20434300" y="10018959"/>
          <a:ext cx="889000" cy="3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59543</xdr:rowOff>
    </xdr:from>
    <xdr:to>
      <xdr:col>107</xdr:col>
      <xdr:colOff>50800</xdr:colOff>
      <xdr:row>58</xdr:row>
      <xdr:rowOff>74859</xdr:rowOff>
    </xdr:to>
    <xdr:cxnSp macro="">
      <xdr:nvCxnSpPr>
        <xdr:cNvPr id="801" name="直線コネクタ 800"/>
        <xdr:cNvCxnSpPr/>
      </xdr:nvCxnSpPr>
      <xdr:spPr>
        <a:xfrm>
          <a:off x="19545300" y="10003643"/>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802" name="フローチャート: 判断 801"/>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803" name="テキスト ボックス 802"/>
        <xdr:cNvSpPr txBox="1"/>
      </xdr:nvSpPr>
      <xdr:spPr>
        <a:xfrm>
          <a:off x="20199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59543</xdr:rowOff>
    </xdr:from>
    <xdr:to>
      <xdr:col>102</xdr:col>
      <xdr:colOff>114300</xdr:colOff>
      <xdr:row>58</xdr:row>
      <xdr:rowOff>99711</xdr:rowOff>
    </xdr:to>
    <xdr:cxnSp macro="">
      <xdr:nvCxnSpPr>
        <xdr:cNvPr id="804" name="直線コネクタ 803"/>
        <xdr:cNvCxnSpPr/>
      </xdr:nvCxnSpPr>
      <xdr:spPr>
        <a:xfrm flipV="1">
          <a:off x="18656300" y="10003643"/>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5" name="フローチャート: 判断 804"/>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33494</xdr:rowOff>
    </xdr:from>
    <xdr:ext cx="469744" cy="259045"/>
    <xdr:sp macro="" textlink="">
      <xdr:nvSpPr>
        <xdr:cNvPr id="806" name="テキスト ボックス 805"/>
        <xdr:cNvSpPr txBox="1"/>
      </xdr:nvSpPr>
      <xdr:spPr>
        <a:xfrm>
          <a:off x="19310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7" name="フローチャート: 判断 806"/>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8" name="テキスト ボックス 807"/>
        <xdr:cNvSpPr txBox="1"/>
      </xdr:nvSpPr>
      <xdr:spPr>
        <a:xfrm>
          <a:off x="18421428" y="10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39326</xdr:rowOff>
    </xdr:from>
    <xdr:to>
      <xdr:col>116</xdr:col>
      <xdr:colOff>114300</xdr:colOff>
      <xdr:row>58</xdr:row>
      <xdr:rowOff>140926</xdr:rowOff>
    </xdr:to>
    <xdr:sp macro="" textlink="">
      <xdr:nvSpPr>
        <xdr:cNvPr id="814" name="楕円 813"/>
        <xdr:cNvSpPr/>
      </xdr:nvSpPr>
      <xdr:spPr>
        <a:xfrm>
          <a:off x="22110700" y="99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62203</xdr:rowOff>
    </xdr:from>
    <xdr:ext cx="534377" cy="259045"/>
    <xdr:sp macro="" textlink="">
      <xdr:nvSpPr>
        <xdr:cNvPr id="815" name="貸付金該当値テキスト"/>
        <xdr:cNvSpPr txBox="1"/>
      </xdr:nvSpPr>
      <xdr:spPr>
        <a:xfrm>
          <a:off x="22212300" y="98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56472</xdr:rowOff>
    </xdr:from>
    <xdr:to>
      <xdr:col>112</xdr:col>
      <xdr:colOff>38100</xdr:colOff>
      <xdr:row>58</xdr:row>
      <xdr:rowOff>158072</xdr:rowOff>
    </xdr:to>
    <xdr:sp macro="" textlink="">
      <xdr:nvSpPr>
        <xdr:cNvPr id="816" name="楕円 815"/>
        <xdr:cNvSpPr/>
      </xdr:nvSpPr>
      <xdr:spPr>
        <a:xfrm>
          <a:off x="21272500" y="1000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3149</xdr:rowOff>
    </xdr:from>
    <xdr:ext cx="469744" cy="259045"/>
    <xdr:sp macro="" textlink="">
      <xdr:nvSpPr>
        <xdr:cNvPr id="817" name="テキスト ボックス 816"/>
        <xdr:cNvSpPr txBox="1"/>
      </xdr:nvSpPr>
      <xdr:spPr>
        <a:xfrm>
          <a:off x="21088428" y="977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24059</xdr:rowOff>
    </xdr:from>
    <xdr:to>
      <xdr:col>107</xdr:col>
      <xdr:colOff>101600</xdr:colOff>
      <xdr:row>58</xdr:row>
      <xdr:rowOff>125659</xdr:rowOff>
    </xdr:to>
    <xdr:sp macro="" textlink="">
      <xdr:nvSpPr>
        <xdr:cNvPr id="818" name="楕円 817"/>
        <xdr:cNvSpPr/>
      </xdr:nvSpPr>
      <xdr:spPr>
        <a:xfrm>
          <a:off x="20383500" y="99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142186</xdr:rowOff>
    </xdr:from>
    <xdr:ext cx="534377" cy="259045"/>
    <xdr:sp macro="" textlink="">
      <xdr:nvSpPr>
        <xdr:cNvPr id="819" name="テキスト ボックス 818"/>
        <xdr:cNvSpPr txBox="1"/>
      </xdr:nvSpPr>
      <xdr:spPr>
        <a:xfrm>
          <a:off x="20167111" y="974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8743</xdr:rowOff>
    </xdr:from>
    <xdr:to>
      <xdr:col>102</xdr:col>
      <xdr:colOff>165100</xdr:colOff>
      <xdr:row>58</xdr:row>
      <xdr:rowOff>110343</xdr:rowOff>
    </xdr:to>
    <xdr:sp macro="" textlink="">
      <xdr:nvSpPr>
        <xdr:cNvPr id="820" name="楕円 819"/>
        <xdr:cNvSpPr/>
      </xdr:nvSpPr>
      <xdr:spPr>
        <a:xfrm>
          <a:off x="19494500" y="995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126870</xdr:rowOff>
    </xdr:from>
    <xdr:ext cx="534377" cy="259045"/>
    <xdr:sp macro="" textlink="">
      <xdr:nvSpPr>
        <xdr:cNvPr id="821" name="テキスト ボックス 820"/>
        <xdr:cNvSpPr txBox="1"/>
      </xdr:nvSpPr>
      <xdr:spPr>
        <a:xfrm>
          <a:off x="19278111" y="97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48911</xdr:rowOff>
    </xdr:from>
    <xdr:to>
      <xdr:col>98</xdr:col>
      <xdr:colOff>38100</xdr:colOff>
      <xdr:row>58</xdr:row>
      <xdr:rowOff>150511</xdr:rowOff>
    </xdr:to>
    <xdr:sp macro="" textlink="">
      <xdr:nvSpPr>
        <xdr:cNvPr id="822" name="楕円 821"/>
        <xdr:cNvSpPr/>
      </xdr:nvSpPr>
      <xdr:spPr>
        <a:xfrm>
          <a:off x="18605500" y="99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167038</xdr:rowOff>
    </xdr:from>
    <xdr:ext cx="534377" cy="259045"/>
    <xdr:sp macro="" textlink="">
      <xdr:nvSpPr>
        <xdr:cNvPr id="823" name="テキスト ボックス 822"/>
        <xdr:cNvSpPr txBox="1"/>
      </xdr:nvSpPr>
      <xdr:spPr>
        <a:xfrm>
          <a:off x="18389111" y="9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23676</xdr:rowOff>
    </xdr:from>
    <xdr:to>
      <xdr:col>116</xdr:col>
      <xdr:colOff>63500</xdr:colOff>
      <xdr:row>77</xdr:row>
      <xdr:rowOff>58798</xdr:rowOff>
    </xdr:to>
    <xdr:cxnSp macro="">
      <xdr:nvCxnSpPr>
        <xdr:cNvPr id="850" name="直線コネクタ 849"/>
        <xdr:cNvCxnSpPr/>
      </xdr:nvCxnSpPr>
      <xdr:spPr>
        <a:xfrm flipV="1">
          <a:off x="21323300" y="13225326"/>
          <a:ext cx="838200" cy="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56344</xdr:rowOff>
    </xdr:from>
    <xdr:to>
      <xdr:col>111</xdr:col>
      <xdr:colOff>177800</xdr:colOff>
      <xdr:row>77</xdr:row>
      <xdr:rowOff>58798</xdr:rowOff>
    </xdr:to>
    <xdr:cxnSp macro="">
      <xdr:nvCxnSpPr>
        <xdr:cNvPr id="853" name="直線コネクタ 852"/>
        <xdr:cNvCxnSpPr/>
      </xdr:nvCxnSpPr>
      <xdr:spPr>
        <a:xfrm>
          <a:off x="20434300" y="13257994"/>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56344</xdr:rowOff>
    </xdr:from>
    <xdr:to>
      <xdr:col>107</xdr:col>
      <xdr:colOff>50800</xdr:colOff>
      <xdr:row>77</xdr:row>
      <xdr:rowOff>72473</xdr:rowOff>
    </xdr:to>
    <xdr:cxnSp macro="">
      <xdr:nvCxnSpPr>
        <xdr:cNvPr id="856" name="直線コネクタ 855"/>
        <xdr:cNvCxnSpPr/>
      </xdr:nvCxnSpPr>
      <xdr:spPr>
        <a:xfrm flipV="1">
          <a:off x="19545300" y="13257994"/>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64728</xdr:rowOff>
    </xdr:from>
    <xdr:to>
      <xdr:col>107</xdr:col>
      <xdr:colOff>101600</xdr:colOff>
      <xdr:row>76</xdr:row>
      <xdr:rowOff>166328</xdr:rowOff>
    </xdr:to>
    <xdr:sp macro="" textlink="">
      <xdr:nvSpPr>
        <xdr:cNvPr id="857" name="フローチャート: 判断 856"/>
        <xdr:cNvSpPr/>
      </xdr:nvSpPr>
      <xdr:spPr>
        <a:xfrm>
          <a:off x="20383500" y="1309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11405</xdr:rowOff>
    </xdr:from>
    <xdr:ext cx="534377" cy="259045"/>
    <xdr:sp macro="" textlink="">
      <xdr:nvSpPr>
        <xdr:cNvPr id="858" name="テキスト ボックス 857"/>
        <xdr:cNvSpPr txBox="1"/>
      </xdr:nvSpPr>
      <xdr:spPr>
        <a:xfrm>
          <a:off x="20167111" y="128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61171</xdr:rowOff>
    </xdr:from>
    <xdr:to>
      <xdr:col>102</xdr:col>
      <xdr:colOff>114300</xdr:colOff>
      <xdr:row>77</xdr:row>
      <xdr:rowOff>72473</xdr:rowOff>
    </xdr:to>
    <xdr:cxnSp macro="">
      <xdr:nvCxnSpPr>
        <xdr:cNvPr id="859" name="直線コネクタ 858"/>
        <xdr:cNvCxnSpPr/>
      </xdr:nvCxnSpPr>
      <xdr:spPr>
        <a:xfrm>
          <a:off x="18656300" y="13262821"/>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63973</xdr:rowOff>
    </xdr:from>
    <xdr:to>
      <xdr:col>102</xdr:col>
      <xdr:colOff>165100</xdr:colOff>
      <xdr:row>76</xdr:row>
      <xdr:rowOff>165573</xdr:rowOff>
    </xdr:to>
    <xdr:sp macro="" textlink="">
      <xdr:nvSpPr>
        <xdr:cNvPr id="860" name="フローチャート: 判断 859"/>
        <xdr:cNvSpPr/>
      </xdr:nvSpPr>
      <xdr:spPr>
        <a:xfrm>
          <a:off x="19494500" y="1309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10651</xdr:rowOff>
    </xdr:from>
    <xdr:ext cx="534377" cy="259045"/>
    <xdr:sp macro="" textlink="">
      <xdr:nvSpPr>
        <xdr:cNvPr id="861" name="テキスト ボックス 860"/>
        <xdr:cNvSpPr txBox="1"/>
      </xdr:nvSpPr>
      <xdr:spPr>
        <a:xfrm>
          <a:off x="19278111" y="1286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63388</xdr:rowOff>
    </xdr:from>
    <xdr:to>
      <xdr:col>98</xdr:col>
      <xdr:colOff>38100</xdr:colOff>
      <xdr:row>76</xdr:row>
      <xdr:rowOff>164988</xdr:rowOff>
    </xdr:to>
    <xdr:sp macro="" textlink="">
      <xdr:nvSpPr>
        <xdr:cNvPr id="862" name="フローチャート: 判断 861"/>
        <xdr:cNvSpPr/>
      </xdr:nvSpPr>
      <xdr:spPr>
        <a:xfrm>
          <a:off x="18605500" y="1309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10065</xdr:rowOff>
    </xdr:from>
    <xdr:ext cx="534377" cy="259045"/>
    <xdr:sp macro="" textlink="">
      <xdr:nvSpPr>
        <xdr:cNvPr id="863" name="テキスト ボックス 862"/>
        <xdr:cNvSpPr txBox="1"/>
      </xdr:nvSpPr>
      <xdr:spPr>
        <a:xfrm>
          <a:off x="18389111" y="128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144326</xdr:rowOff>
    </xdr:from>
    <xdr:to>
      <xdr:col>116</xdr:col>
      <xdr:colOff>114300</xdr:colOff>
      <xdr:row>77</xdr:row>
      <xdr:rowOff>74476</xdr:rowOff>
    </xdr:to>
    <xdr:sp macro="" textlink="">
      <xdr:nvSpPr>
        <xdr:cNvPr id="869" name="楕円 868"/>
        <xdr:cNvSpPr/>
      </xdr:nvSpPr>
      <xdr:spPr>
        <a:xfrm>
          <a:off x="22110700" y="1317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59253</xdr:rowOff>
    </xdr:from>
    <xdr:ext cx="534377" cy="259045"/>
    <xdr:sp macro="" textlink="">
      <xdr:nvSpPr>
        <xdr:cNvPr id="870" name="繰出金該当値テキスト"/>
        <xdr:cNvSpPr txBox="1"/>
      </xdr:nvSpPr>
      <xdr:spPr>
        <a:xfrm>
          <a:off x="22212300" y="1308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7998</xdr:rowOff>
    </xdr:from>
    <xdr:to>
      <xdr:col>112</xdr:col>
      <xdr:colOff>38100</xdr:colOff>
      <xdr:row>77</xdr:row>
      <xdr:rowOff>109598</xdr:rowOff>
    </xdr:to>
    <xdr:sp macro="" textlink="">
      <xdr:nvSpPr>
        <xdr:cNvPr id="871" name="楕円 870"/>
        <xdr:cNvSpPr/>
      </xdr:nvSpPr>
      <xdr:spPr>
        <a:xfrm>
          <a:off x="21272500" y="1320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100725</xdr:rowOff>
    </xdr:from>
    <xdr:ext cx="534377" cy="259045"/>
    <xdr:sp macro="" textlink="">
      <xdr:nvSpPr>
        <xdr:cNvPr id="872" name="テキスト ボックス 871"/>
        <xdr:cNvSpPr txBox="1"/>
      </xdr:nvSpPr>
      <xdr:spPr>
        <a:xfrm>
          <a:off x="21056111" y="1330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5544</xdr:rowOff>
    </xdr:from>
    <xdr:to>
      <xdr:col>107</xdr:col>
      <xdr:colOff>101600</xdr:colOff>
      <xdr:row>77</xdr:row>
      <xdr:rowOff>107144</xdr:rowOff>
    </xdr:to>
    <xdr:sp macro="" textlink="">
      <xdr:nvSpPr>
        <xdr:cNvPr id="873" name="楕円 872"/>
        <xdr:cNvSpPr/>
      </xdr:nvSpPr>
      <xdr:spPr>
        <a:xfrm>
          <a:off x="20383500" y="132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98271</xdr:rowOff>
    </xdr:from>
    <xdr:ext cx="534377" cy="259045"/>
    <xdr:sp macro="" textlink="">
      <xdr:nvSpPr>
        <xdr:cNvPr id="874" name="テキスト ボックス 873"/>
        <xdr:cNvSpPr txBox="1"/>
      </xdr:nvSpPr>
      <xdr:spPr>
        <a:xfrm>
          <a:off x="20167111" y="132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21673</xdr:rowOff>
    </xdr:from>
    <xdr:to>
      <xdr:col>102</xdr:col>
      <xdr:colOff>165100</xdr:colOff>
      <xdr:row>77</xdr:row>
      <xdr:rowOff>123273</xdr:rowOff>
    </xdr:to>
    <xdr:sp macro="" textlink="">
      <xdr:nvSpPr>
        <xdr:cNvPr id="875" name="楕円 874"/>
        <xdr:cNvSpPr/>
      </xdr:nvSpPr>
      <xdr:spPr>
        <a:xfrm>
          <a:off x="19494500" y="1322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114400</xdr:rowOff>
    </xdr:from>
    <xdr:ext cx="534377" cy="259045"/>
    <xdr:sp macro="" textlink="">
      <xdr:nvSpPr>
        <xdr:cNvPr id="876" name="テキスト ボックス 875"/>
        <xdr:cNvSpPr txBox="1"/>
      </xdr:nvSpPr>
      <xdr:spPr>
        <a:xfrm>
          <a:off x="19278111" y="1331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10371</xdr:rowOff>
    </xdr:from>
    <xdr:to>
      <xdr:col>98</xdr:col>
      <xdr:colOff>38100</xdr:colOff>
      <xdr:row>77</xdr:row>
      <xdr:rowOff>111971</xdr:rowOff>
    </xdr:to>
    <xdr:sp macro="" textlink="">
      <xdr:nvSpPr>
        <xdr:cNvPr id="877" name="楕円 876"/>
        <xdr:cNvSpPr/>
      </xdr:nvSpPr>
      <xdr:spPr>
        <a:xfrm>
          <a:off x="18605500" y="132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103098</xdr:rowOff>
    </xdr:from>
    <xdr:ext cx="534377" cy="259045"/>
    <xdr:sp macro="" textlink="">
      <xdr:nvSpPr>
        <xdr:cNvPr id="878" name="テキスト ボックス 877"/>
        <xdr:cNvSpPr txBox="1"/>
      </xdr:nvSpPr>
      <xdr:spPr>
        <a:xfrm>
          <a:off x="18389111" y="133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1,527</a:t>
          </a:r>
          <a:r>
            <a:rPr kumimoji="1" lang="ja-JP" altLang="en-US" sz="1300">
              <a:latin typeface="ＭＳ Ｐゴシック" panose="020B0600070205080204" pitchFamily="50" charset="-128"/>
              <a:ea typeface="ＭＳ Ｐゴシック" panose="020B0600070205080204" pitchFamily="50" charset="-128"/>
            </a:rPr>
            <a:t>千円であり前年と比べると</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物件費、維持補修費については、最低賃金や物価の上昇により前年と比較して増となっているが、類似団体との差は少なくなっており、今後も適正な定員管理や各種経費の精査を図りながら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補助費の減は等は定額給付金の減であり、大規模な災害が無かったことにより、災害復旧費が減となっており歳出全体を押し下げる要因となっている。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扶助費については非課税世帯や子育て世帯に対する臨時給付金が主な要因であるため、歳出は上昇したが、一般財源が増となるものではない。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出を押し上げる一番の要因となっているのが普通建設事業費で特に更新整備にかかる事業費は類似団体と比較してもかなり高くなっている。新規整備についてはイオル文化センター建設事業および公営住宅建設事業が増加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更新整備については、住宅、水道、道路橋梁など住民生活に必要な施設について大規模改修等を行っており、今後も事業の実施は必須だが、優先順位を決めながら計画的な実施に努める。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4,659
4,591
743.09
7,251,848
7,114,007
113,994
3,871,294
7,848,567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112439</xdr:rowOff>
    </xdr:from>
    <xdr:to>
      <xdr:col>24</xdr:col>
      <xdr:colOff>63500</xdr:colOff>
      <xdr:row>37</xdr:row>
      <xdr:rowOff>136023</xdr:rowOff>
    </xdr:to>
    <xdr:cxnSp macro="">
      <xdr:nvCxnSpPr>
        <xdr:cNvPr id="60" name="直線コネクタ 59"/>
        <xdr:cNvCxnSpPr/>
      </xdr:nvCxnSpPr>
      <xdr:spPr>
        <a:xfrm>
          <a:off x="3797300" y="6456089"/>
          <a:ext cx="8382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112439</xdr:rowOff>
    </xdr:from>
    <xdr:to>
      <xdr:col>19</xdr:col>
      <xdr:colOff>177800</xdr:colOff>
      <xdr:row>37</xdr:row>
      <xdr:rowOff>114859</xdr:rowOff>
    </xdr:to>
    <xdr:cxnSp macro="">
      <xdr:nvCxnSpPr>
        <xdr:cNvPr id="63" name="直線コネクタ 62"/>
        <xdr:cNvCxnSpPr/>
      </xdr:nvCxnSpPr>
      <xdr:spPr>
        <a:xfrm flipV="1">
          <a:off x="2908300" y="6456089"/>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114859</xdr:rowOff>
    </xdr:from>
    <xdr:to>
      <xdr:col>15</xdr:col>
      <xdr:colOff>50800</xdr:colOff>
      <xdr:row>37</xdr:row>
      <xdr:rowOff>132652</xdr:rowOff>
    </xdr:to>
    <xdr:cxnSp macro="">
      <xdr:nvCxnSpPr>
        <xdr:cNvPr id="66" name="直線コネクタ 65"/>
        <xdr:cNvCxnSpPr/>
      </xdr:nvCxnSpPr>
      <xdr:spPr>
        <a:xfrm flipV="1">
          <a:off x="2019300" y="6458509"/>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135191</xdr:rowOff>
    </xdr:from>
    <xdr:to>
      <xdr:col>15</xdr:col>
      <xdr:colOff>101600</xdr:colOff>
      <xdr:row>38</xdr:row>
      <xdr:rowOff>65342</xdr:rowOff>
    </xdr:to>
    <xdr:sp macro="" textlink="">
      <xdr:nvSpPr>
        <xdr:cNvPr id="67" name="フローチャート: 判断 66"/>
        <xdr:cNvSpPr/>
      </xdr:nvSpPr>
      <xdr:spPr>
        <a:xfrm>
          <a:off x="2857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56469</xdr:rowOff>
    </xdr:from>
    <xdr:ext cx="534377" cy="259045"/>
    <xdr:sp macro="" textlink="">
      <xdr:nvSpPr>
        <xdr:cNvPr id="68" name="テキスト ボックス 67"/>
        <xdr:cNvSpPr txBox="1"/>
      </xdr:nvSpPr>
      <xdr:spPr>
        <a:xfrm>
          <a:off x="2641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132652</xdr:rowOff>
    </xdr:from>
    <xdr:to>
      <xdr:col>10</xdr:col>
      <xdr:colOff>114300</xdr:colOff>
      <xdr:row>37</xdr:row>
      <xdr:rowOff>136423</xdr:rowOff>
    </xdr:to>
    <xdr:cxnSp macro="">
      <xdr:nvCxnSpPr>
        <xdr:cNvPr id="69" name="直線コネクタ 68"/>
        <xdr:cNvCxnSpPr/>
      </xdr:nvCxnSpPr>
      <xdr:spPr>
        <a:xfrm flipV="1">
          <a:off x="1130300" y="6476302"/>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136411</xdr:rowOff>
    </xdr:from>
    <xdr:to>
      <xdr:col>10</xdr:col>
      <xdr:colOff>165100</xdr:colOff>
      <xdr:row>38</xdr:row>
      <xdr:rowOff>66560</xdr:rowOff>
    </xdr:to>
    <xdr:sp macro="" textlink="">
      <xdr:nvSpPr>
        <xdr:cNvPr id="70" name="フローチャート: 判断 69"/>
        <xdr:cNvSpPr/>
      </xdr:nvSpPr>
      <xdr:spPr>
        <a:xfrm>
          <a:off x="1968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57688</xdr:rowOff>
    </xdr:from>
    <xdr:ext cx="534377" cy="259045"/>
    <xdr:sp macro="" textlink="">
      <xdr:nvSpPr>
        <xdr:cNvPr id="71" name="テキスト ボックス 70"/>
        <xdr:cNvSpPr txBox="1"/>
      </xdr:nvSpPr>
      <xdr:spPr>
        <a:xfrm>
          <a:off x="1752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137058</xdr:rowOff>
    </xdr:from>
    <xdr:to>
      <xdr:col>6</xdr:col>
      <xdr:colOff>38100</xdr:colOff>
      <xdr:row>38</xdr:row>
      <xdr:rowOff>67208</xdr:rowOff>
    </xdr:to>
    <xdr:sp macro="" textlink="">
      <xdr:nvSpPr>
        <xdr:cNvPr id="72" name="フローチャート: 判断 71"/>
        <xdr:cNvSpPr/>
      </xdr:nvSpPr>
      <xdr:spPr>
        <a:xfrm>
          <a:off x="1079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58335</xdr:rowOff>
    </xdr:from>
    <xdr:ext cx="534377" cy="259045"/>
    <xdr:sp macro="" textlink="">
      <xdr:nvSpPr>
        <xdr:cNvPr id="73" name="テキスト ボックス 72"/>
        <xdr:cNvSpPr txBox="1"/>
      </xdr:nvSpPr>
      <xdr:spPr>
        <a:xfrm>
          <a:off x="863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85223</xdr:rowOff>
    </xdr:from>
    <xdr:to>
      <xdr:col>24</xdr:col>
      <xdr:colOff>114300</xdr:colOff>
      <xdr:row>38</xdr:row>
      <xdr:rowOff>15373</xdr:rowOff>
    </xdr:to>
    <xdr:sp macro="" textlink="">
      <xdr:nvSpPr>
        <xdr:cNvPr id="79" name="楕円 78"/>
        <xdr:cNvSpPr/>
      </xdr:nvSpPr>
      <xdr:spPr>
        <a:xfrm>
          <a:off x="4584700" y="64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150</xdr:rowOff>
    </xdr:from>
    <xdr:ext cx="534377" cy="259045"/>
    <xdr:sp macro="" textlink="">
      <xdr:nvSpPr>
        <xdr:cNvPr id="80" name="議会費該当値テキスト"/>
        <xdr:cNvSpPr txBox="1"/>
      </xdr:nvSpPr>
      <xdr:spPr>
        <a:xfrm>
          <a:off x="4686300" y="63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61639</xdr:rowOff>
    </xdr:from>
    <xdr:to>
      <xdr:col>20</xdr:col>
      <xdr:colOff>38100</xdr:colOff>
      <xdr:row>37</xdr:row>
      <xdr:rowOff>163240</xdr:rowOff>
    </xdr:to>
    <xdr:sp macro="" textlink="">
      <xdr:nvSpPr>
        <xdr:cNvPr id="81" name="楕円 80"/>
        <xdr:cNvSpPr/>
      </xdr:nvSpPr>
      <xdr:spPr>
        <a:xfrm>
          <a:off x="3746500" y="6405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154367</xdr:rowOff>
    </xdr:from>
    <xdr:ext cx="534377" cy="259045"/>
    <xdr:sp macro="" textlink="">
      <xdr:nvSpPr>
        <xdr:cNvPr id="82" name="テキスト ボックス 81"/>
        <xdr:cNvSpPr txBox="1"/>
      </xdr:nvSpPr>
      <xdr:spPr>
        <a:xfrm>
          <a:off x="3530111" y="649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64059</xdr:rowOff>
    </xdr:from>
    <xdr:to>
      <xdr:col>15</xdr:col>
      <xdr:colOff>101600</xdr:colOff>
      <xdr:row>37</xdr:row>
      <xdr:rowOff>165659</xdr:rowOff>
    </xdr:to>
    <xdr:sp macro="" textlink="">
      <xdr:nvSpPr>
        <xdr:cNvPr id="83" name="楕円 82"/>
        <xdr:cNvSpPr/>
      </xdr:nvSpPr>
      <xdr:spPr>
        <a:xfrm>
          <a:off x="2857500" y="64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10736</xdr:rowOff>
    </xdr:from>
    <xdr:ext cx="534377" cy="259045"/>
    <xdr:sp macro="" textlink="">
      <xdr:nvSpPr>
        <xdr:cNvPr id="84" name="テキスト ボックス 83"/>
        <xdr:cNvSpPr txBox="1"/>
      </xdr:nvSpPr>
      <xdr:spPr>
        <a:xfrm>
          <a:off x="2641111" y="61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81852</xdr:rowOff>
    </xdr:from>
    <xdr:to>
      <xdr:col>10</xdr:col>
      <xdr:colOff>165100</xdr:colOff>
      <xdr:row>38</xdr:row>
      <xdr:rowOff>12002</xdr:rowOff>
    </xdr:to>
    <xdr:sp macro="" textlink="">
      <xdr:nvSpPr>
        <xdr:cNvPr id="85" name="楕円 84"/>
        <xdr:cNvSpPr/>
      </xdr:nvSpPr>
      <xdr:spPr>
        <a:xfrm>
          <a:off x="1968500" y="64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28529</xdr:rowOff>
    </xdr:from>
    <xdr:ext cx="534377" cy="259045"/>
    <xdr:sp macro="" textlink="">
      <xdr:nvSpPr>
        <xdr:cNvPr id="86" name="テキスト ボックス 85"/>
        <xdr:cNvSpPr txBox="1"/>
      </xdr:nvSpPr>
      <xdr:spPr>
        <a:xfrm>
          <a:off x="1752111" y="620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85623</xdr:rowOff>
    </xdr:from>
    <xdr:to>
      <xdr:col>6</xdr:col>
      <xdr:colOff>38100</xdr:colOff>
      <xdr:row>38</xdr:row>
      <xdr:rowOff>15773</xdr:rowOff>
    </xdr:to>
    <xdr:sp macro="" textlink="">
      <xdr:nvSpPr>
        <xdr:cNvPr id="87" name="楕円 86"/>
        <xdr:cNvSpPr/>
      </xdr:nvSpPr>
      <xdr:spPr>
        <a:xfrm>
          <a:off x="1079500" y="64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32300</xdr:rowOff>
    </xdr:from>
    <xdr:ext cx="534377" cy="259045"/>
    <xdr:sp macro="" textlink="">
      <xdr:nvSpPr>
        <xdr:cNvPr id="88" name="テキスト ボックス 87"/>
        <xdr:cNvSpPr txBox="1"/>
      </xdr:nvSpPr>
      <xdr:spPr>
        <a:xfrm>
          <a:off x="863111" y="62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60427</xdr:rowOff>
    </xdr:from>
    <xdr:to>
      <xdr:col>24</xdr:col>
      <xdr:colOff>63500</xdr:colOff>
      <xdr:row>58</xdr:row>
      <xdr:rowOff>94797</xdr:rowOff>
    </xdr:to>
    <xdr:cxnSp macro="">
      <xdr:nvCxnSpPr>
        <xdr:cNvPr id="115" name="直線コネクタ 114"/>
        <xdr:cNvCxnSpPr/>
      </xdr:nvCxnSpPr>
      <xdr:spPr>
        <a:xfrm>
          <a:off x="3797300" y="10004527"/>
          <a:ext cx="838200" cy="3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60427</xdr:rowOff>
    </xdr:from>
    <xdr:to>
      <xdr:col>19</xdr:col>
      <xdr:colOff>177800</xdr:colOff>
      <xdr:row>58</xdr:row>
      <xdr:rowOff>98246</xdr:rowOff>
    </xdr:to>
    <xdr:cxnSp macro="">
      <xdr:nvCxnSpPr>
        <xdr:cNvPr id="118" name="直線コネクタ 117"/>
        <xdr:cNvCxnSpPr/>
      </xdr:nvCxnSpPr>
      <xdr:spPr>
        <a:xfrm flipV="1">
          <a:off x="2908300" y="10004527"/>
          <a:ext cx="889000" cy="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94984</xdr:rowOff>
    </xdr:from>
    <xdr:to>
      <xdr:col>15</xdr:col>
      <xdr:colOff>50800</xdr:colOff>
      <xdr:row>58</xdr:row>
      <xdr:rowOff>98246</xdr:rowOff>
    </xdr:to>
    <xdr:cxnSp macro="">
      <xdr:nvCxnSpPr>
        <xdr:cNvPr id="121" name="直線コネクタ 120"/>
        <xdr:cNvCxnSpPr/>
      </xdr:nvCxnSpPr>
      <xdr:spPr>
        <a:xfrm>
          <a:off x="2019300" y="10039084"/>
          <a:ext cx="8890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44573</xdr:rowOff>
    </xdr:from>
    <xdr:to>
      <xdr:col>15</xdr:col>
      <xdr:colOff>101600</xdr:colOff>
      <xdr:row>58</xdr:row>
      <xdr:rowOff>146173</xdr:rowOff>
    </xdr:to>
    <xdr:sp macro="" textlink="">
      <xdr:nvSpPr>
        <xdr:cNvPr id="122" name="フローチャート: 判断 121"/>
        <xdr:cNvSpPr/>
      </xdr:nvSpPr>
      <xdr:spPr>
        <a:xfrm>
          <a:off x="2857500" y="998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162700</xdr:rowOff>
    </xdr:from>
    <xdr:ext cx="599010" cy="259045"/>
    <xdr:sp macro="" textlink="">
      <xdr:nvSpPr>
        <xdr:cNvPr id="123" name="テキスト ボックス 122"/>
        <xdr:cNvSpPr txBox="1"/>
      </xdr:nvSpPr>
      <xdr:spPr>
        <a:xfrm>
          <a:off x="2608795" y="976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94984</xdr:rowOff>
    </xdr:from>
    <xdr:to>
      <xdr:col>10</xdr:col>
      <xdr:colOff>114300</xdr:colOff>
      <xdr:row>58</xdr:row>
      <xdr:rowOff>96581</xdr:rowOff>
    </xdr:to>
    <xdr:cxnSp macro="">
      <xdr:nvCxnSpPr>
        <xdr:cNvPr id="124" name="直線コネクタ 123"/>
        <xdr:cNvCxnSpPr/>
      </xdr:nvCxnSpPr>
      <xdr:spPr>
        <a:xfrm flipV="1">
          <a:off x="1130300" y="10039084"/>
          <a:ext cx="8890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47582</xdr:rowOff>
    </xdr:from>
    <xdr:to>
      <xdr:col>10</xdr:col>
      <xdr:colOff>165100</xdr:colOff>
      <xdr:row>58</xdr:row>
      <xdr:rowOff>149182</xdr:rowOff>
    </xdr:to>
    <xdr:sp macro="" textlink="">
      <xdr:nvSpPr>
        <xdr:cNvPr id="125" name="フローチャート: 判断 124"/>
        <xdr:cNvSpPr/>
      </xdr:nvSpPr>
      <xdr:spPr>
        <a:xfrm>
          <a:off x="1968500" y="99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140309</xdr:rowOff>
    </xdr:from>
    <xdr:ext cx="599010" cy="259045"/>
    <xdr:sp macro="" textlink="">
      <xdr:nvSpPr>
        <xdr:cNvPr id="126" name="テキスト ボックス 125"/>
        <xdr:cNvSpPr txBox="1"/>
      </xdr:nvSpPr>
      <xdr:spPr>
        <a:xfrm>
          <a:off x="1719795" y="1008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48279</xdr:rowOff>
    </xdr:from>
    <xdr:to>
      <xdr:col>6</xdr:col>
      <xdr:colOff>38100</xdr:colOff>
      <xdr:row>58</xdr:row>
      <xdr:rowOff>149879</xdr:rowOff>
    </xdr:to>
    <xdr:sp macro="" textlink="">
      <xdr:nvSpPr>
        <xdr:cNvPr id="127" name="フローチャート: 判断 126"/>
        <xdr:cNvSpPr/>
      </xdr:nvSpPr>
      <xdr:spPr>
        <a:xfrm>
          <a:off x="1079500" y="999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141006</xdr:rowOff>
    </xdr:from>
    <xdr:ext cx="599010" cy="259045"/>
    <xdr:sp macro="" textlink="">
      <xdr:nvSpPr>
        <xdr:cNvPr id="128" name="テキスト ボックス 127"/>
        <xdr:cNvSpPr txBox="1"/>
      </xdr:nvSpPr>
      <xdr:spPr>
        <a:xfrm>
          <a:off x="830795" y="100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43997</xdr:rowOff>
    </xdr:from>
    <xdr:to>
      <xdr:col>24</xdr:col>
      <xdr:colOff>114300</xdr:colOff>
      <xdr:row>58</xdr:row>
      <xdr:rowOff>145597</xdr:rowOff>
    </xdr:to>
    <xdr:sp macro="" textlink="">
      <xdr:nvSpPr>
        <xdr:cNvPr id="134" name="楕円 133"/>
        <xdr:cNvSpPr/>
      </xdr:nvSpPr>
      <xdr:spPr>
        <a:xfrm>
          <a:off x="4584700" y="998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9627</xdr:rowOff>
    </xdr:from>
    <xdr:to>
      <xdr:col>20</xdr:col>
      <xdr:colOff>38100</xdr:colOff>
      <xdr:row>58</xdr:row>
      <xdr:rowOff>111227</xdr:rowOff>
    </xdr:to>
    <xdr:sp macro="" textlink="">
      <xdr:nvSpPr>
        <xdr:cNvPr id="136" name="楕円 135"/>
        <xdr:cNvSpPr/>
      </xdr:nvSpPr>
      <xdr:spPr>
        <a:xfrm>
          <a:off x="3746500" y="99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102354</xdr:rowOff>
    </xdr:from>
    <xdr:ext cx="599010" cy="259045"/>
    <xdr:sp macro="" textlink="">
      <xdr:nvSpPr>
        <xdr:cNvPr id="137" name="テキスト ボックス 136"/>
        <xdr:cNvSpPr txBox="1"/>
      </xdr:nvSpPr>
      <xdr:spPr>
        <a:xfrm>
          <a:off x="3497795" y="1004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47446</xdr:rowOff>
    </xdr:from>
    <xdr:to>
      <xdr:col>15</xdr:col>
      <xdr:colOff>101600</xdr:colOff>
      <xdr:row>58</xdr:row>
      <xdr:rowOff>149046</xdr:rowOff>
    </xdr:to>
    <xdr:sp macro="" textlink="">
      <xdr:nvSpPr>
        <xdr:cNvPr id="138" name="楕円 137"/>
        <xdr:cNvSpPr/>
      </xdr:nvSpPr>
      <xdr:spPr>
        <a:xfrm>
          <a:off x="2857500" y="999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140173</xdr:rowOff>
    </xdr:from>
    <xdr:ext cx="599010" cy="259045"/>
    <xdr:sp macro="" textlink="">
      <xdr:nvSpPr>
        <xdr:cNvPr id="139" name="テキスト ボックス 138"/>
        <xdr:cNvSpPr txBox="1"/>
      </xdr:nvSpPr>
      <xdr:spPr>
        <a:xfrm>
          <a:off x="2608795" y="1008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44184</xdr:rowOff>
    </xdr:from>
    <xdr:to>
      <xdr:col>10</xdr:col>
      <xdr:colOff>165100</xdr:colOff>
      <xdr:row>58</xdr:row>
      <xdr:rowOff>145784</xdr:rowOff>
    </xdr:to>
    <xdr:sp macro="" textlink="">
      <xdr:nvSpPr>
        <xdr:cNvPr id="140" name="楕円 139"/>
        <xdr:cNvSpPr/>
      </xdr:nvSpPr>
      <xdr:spPr>
        <a:xfrm>
          <a:off x="1968500" y="99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162311</xdr:rowOff>
    </xdr:from>
    <xdr:ext cx="599010" cy="259045"/>
    <xdr:sp macro="" textlink="">
      <xdr:nvSpPr>
        <xdr:cNvPr id="141" name="テキスト ボックス 140"/>
        <xdr:cNvSpPr txBox="1"/>
      </xdr:nvSpPr>
      <xdr:spPr>
        <a:xfrm>
          <a:off x="1719795" y="976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45781</xdr:rowOff>
    </xdr:from>
    <xdr:to>
      <xdr:col>6</xdr:col>
      <xdr:colOff>38100</xdr:colOff>
      <xdr:row>58</xdr:row>
      <xdr:rowOff>147381</xdr:rowOff>
    </xdr:to>
    <xdr:sp macro="" textlink="">
      <xdr:nvSpPr>
        <xdr:cNvPr id="142" name="楕円 141"/>
        <xdr:cNvSpPr/>
      </xdr:nvSpPr>
      <xdr:spPr>
        <a:xfrm>
          <a:off x="1079500" y="99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163908</xdr:rowOff>
    </xdr:from>
    <xdr:ext cx="599010" cy="259045"/>
    <xdr:sp macro="" textlink="">
      <xdr:nvSpPr>
        <xdr:cNvPr id="143" name="テキスト ボックス 142"/>
        <xdr:cNvSpPr txBox="1"/>
      </xdr:nvSpPr>
      <xdr:spPr>
        <a:xfrm>
          <a:off x="830795" y="976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141632</xdr:rowOff>
    </xdr:from>
    <xdr:to>
      <xdr:col>24</xdr:col>
      <xdr:colOff>63500</xdr:colOff>
      <xdr:row>78</xdr:row>
      <xdr:rowOff>108458</xdr:rowOff>
    </xdr:to>
    <xdr:cxnSp macro="">
      <xdr:nvCxnSpPr>
        <xdr:cNvPr id="173" name="直線コネクタ 172"/>
        <xdr:cNvCxnSpPr/>
      </xdr:nvCxnSpPr>
      <xdr:spPr>
        <a:xfrm flipV="1">
          <a:off x="3797300" y="13343282"/>
          <a:ext cx="838200" cy="13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108458</xdr:rowOff>
    </xdr:from>
    <xdr:to>
      <xdr:col>19</xdr:col>
      <xdr:colOff>177800</xdr:colOff>
      <xdr:row>78</xdr:row>
      <xdr:rowOff>145996</xdr:rowOff>
    </xdr:to>
    <xdr:cxnSp macro="">
      <xdr:nvCxnSpPr>
        <xdr:cNvPr id="176" name="直線コネクタ 175"/>
        <xdr:cNvCxnSpPr/>
      </xdr:nvCxnSpPr>
      <xdr:spPr>
        <a:xfrm flipV="1">
          <a:off x="2908300" y="13481558"/>
          <a:ext cx="889000" cy="3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145996</xdr:rowOff>
    </xdr:from>
    <xdr:to>
      <xdr:col>15</xdr:col>
      <xdr:colOff>50800</xdr:colOff>
      <xdr:row>79</xdr:row>
      <xdr:rowOff>34331</xdr:rowOff>
    </xdr:to>
    <xdr:cxnSp macro="">
      <xdr:nvCxnSpPr>
        <xdr:cNvPr id="179" name="直線コネクタ 178"/>
        <xdr:cNvCxnSpPr/>
      </xdr:nvCxnSpPr>
      <xdr:spPr>
        <a:xfrm flipV="1">
          <a:off x="2019300" y="13519096"/>
          <a:ext cx="889000" cy="5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7241</xdr:rowOff>
    </xdr:from>
    <xdr:to>
      <xdr:col>15</xdr:col>
      <xdr:colOff>101600</xdr:colOff>
      <xdr:row>79</xdr:row>
      <xdr:rowOff>108841</xdr:rowOff>
    </xdr:to>
    <xdr:sp macro="" textlink="">
      <xdr:nvSpPr>
        <xdr:cNvPr id="180" name="フローチャート: 判断 179"/>
        <xdr:cNvSpPr/>
      </xdr:nvSpPr>
      <xdr:spPr>
        <a:xfrm>
          <a:off x="2857500" y="135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99968</xdr:rowOff>
    </xdr:from>
    <xdr:ext cx="599010" cy="259045"/>
    <xdr:sp macro="" textlink="">
      <xdr:nvSpPr>
        <xdr:cNvPr id="181" name="テキスト ボックス 180"/>
        <xdr:cNvSpPr txBox="1"/>
      </xdr:nvSpPr>
      <xdr:spPr>
        <a:xfrm>
          <a:off x="2608795" y="1364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120467</xdr:rowOff>
    </xdr:from>
    <xdr:to>
      <xdr:col>10</xdr:col>
      <xdr:colOff>114300</xdr:colOff>
      <xdr:row>79</xdr:row>
      <xdr:rowOff>34331</xdr:rowOff>
    </xdr:to>
    <xdr:cxnSp macro="">
      <xdr:nvCxnSpPr>
        <xdr:cNvPr id="182" name="直線コネクタ 181"/>
        <xdr:cNvCxnSpPr/>
      </xdr:nvCxnSpPr>
      <xdr:spPr>
        <a:xfrm>
          <a:off x="1130300" y="13493567"/>
          <a:ext cx="889000" cy="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17878</xdr:rowOff>
    </xdr:from>
    <xdr:to>
      <xdr:col>10</xdr:col>
      <xdr:colOff>165100</xdr:colOff>
      <xdr:row>79</xdr:row>
      <xdr:rowOff>119478</xdr:rowOff>
    </xdr:to>
    <xdr:sp macro="" textlink="">
      <xdr:nvSpPr>
        <xdr:cNvPr id="183" name="フローチャート: 判断 182"/>
        <xdr:cNvSpPr/>
      </xdr:nvSpPr>
      <xdr:spPr>
        <a:xfrm>
          <a:off x="1968500" y="1356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110605</xdr:rowOff>
    </xdr:from>
    <xdr:ext cx="599010" cy="259045"/>
    <xdr:sp macro="" textlink="">
      <xdr:nvSpPr>
        <xdr:cNvPr id="184" name="テキスト ボックス 183"/>
        <xdr:cNvSpPr txBox="1"/>
      </xdr:nvSpPr>
      <xdr:spPr>
        <a:xfrm>
          <a:off x="1719795" y="1365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10443</xdr:rowOff>
    </xdr:from>
    <xdr:to>
      <xdr:col>6</xdr:col>
      <xdr:colOff>38100</xdr:colOff>
      <xdr:row>79</xdr:row>
      <xdr:rowOff>112043</xdr:rowOff>
    </xdr:to>
    <xdr:sp macro="" textlink="">
      <xdr:nvSpPr>
        <xdr:cNvPr id="185" name="フローチャート: 判断 184"/>
        <xdr:cNvSpPr/>
      </xdr:nvSpPr>
      <xdr:spPr>
        <a:xfrm>
          <a:off x="1079500" y="1355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103170</xdr:rowOff>
    </xdr:from>
    <xdr:ext cx="599010" cy="259045"/>
    <xdr:sp macro="" textlink="">
      <xdr:nvSpPr>
        <xdr:cNvPr id="186" name="テキスト ボックス 185"/>
        <xdr:cNvSpPr txBox="1"/>
      </xdr:nvSpPr>
      <xdr:spPr>
        <a:xfrm>
          <a:off x="830795" y="1364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90832</xdr:rowOff>
    </xdr:from>
    <xdr:to>
      <xdr:col>24</xdr:col>
      <xdr:colOff>114300</xdr:colOff>
      <xdr:row>78</xdr:row>
      <xdr:rowOff>20982</xdr:rowOff>
    </xdr:to>
    <xdr:sp macro="" textlink="">
      <xdr:nvSpPr>
        <xdr:cNvPr id="192" name="楕円 191"/>
        <xdr:cNvSpPr/>
      </xdr:nvSpPr>
      <xdr:spPr>
        <a:xfrm>
          <a:off x="4584700" y="132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113709</xdr:rowOff>
    </xdr:from>
    <xdr:ext cx="599010" cy="259045"/>
    <xdr:sp macro="" textlink="">
      <xdr:nvSpPr>
        <xdr:cNvPr id="193" name="民生費該当値テキスト"/>
        <xdr:cNvSpPr txBox="1"/>
      </xdr:nvSpPr>
      <xdr:spPr>
        <a:xfrm>
          <a:off x="4686300" y="1314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57658</xdr:rowOff>
    </xdr:from>
    <xdr:to>
      <xdr:col>20</xdr:col>
      <xdr:colOff>38100</xdr:colOff>
      <xdr:row>78</xdr:row>
      <xdr:rowOff>159258</xdr:rowOff>
    </xdr:to>
    <xdr:sp macro="" textlink="">
      <xdr:nvSpPr>
        <xdr:cNvPr id="194" name="楕円 193"/>
        <xdr:cNvSpPr/>
      </xdr:nvSpPr>
      <xdr:spPr>
        <a:xfrm>
          <a:off x="3746500" y="134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4335</xdr:rowOff>
    </xdr:from>
    <xdr:ext cx="599010" cy="259045"/>
    <xdr:sp macro="" textlink="">
      <xdr:nvSpPr>
        <xdr:cNvPr id="195" name="テキスト ボックス 194"/>
        <xdr:cNvSpPr txBox="1"/>
      </xdr:nvSpPr>
      <xdr:spPr>
        <a:xfrm>
          <a:off x="3497795" y="1320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95196</xdr:rowOff>
    </xdr:from>
    <xdr:to>
      <xdr:col>15</xdr:col>
      <xdr:colOff>101600</xdr:colOff>
      <xdr:row>79</xdr:row>
      <xdr:rowOff>25346</xdr:rowOff>
    </xdr:to>
    <xdr:sp macro="" textlink="">
      <xdr:nvSpPr>
        <xdr:cNvPr id="196" name="楕円 195"/>
        <xdr:cNvSpPr/>
      </xdr:nvSpPr>
      <xdr:spPr>
        <a:xfrm>
          <a:off x="2857500" y="134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41873</xdr:rowOff>
    </xdr:from>
    <xdr:ext cx="599010" cy="259045"/>
    <xdr:sp macro="" textlink="">
      <xdr:nvSpPr>
        <xdr:cNvPr id="197" name="テキスト ボックス 196"/>
        <xdr:cNvSpPr txBox="1"/>
      </xdr:nvSpPr>
      <xdr:spPr>
        <a:xfrm>
          <a:off x="2608795" y="1324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154981</xdr:rowOff>
    </xdr:from>
    <xdr:to>
      <xdr:col>10</xdr:col>
      <xdr:colOff>165100</xdr:colOff>
      <xdr:row>79</xdr:row>
      <xdr:rowOff>85131</xdr:rowOff>
    </xdr:to>
    <xdr:sp macro="" textlink="">
      <xdr:nvSpPr>
        <xdr:cNvPr id="198" name="楕円 197"/>
        <xdr:cNvSpPr/>
      </xdr:nvSpPr>
      <xdr:spPr>
        <a:xfrm>
          <a:off x="1968500" y="135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101658</xdr:rowOff>
    </xdr:from>
    <xdr:ext cx="599010" cy="259045"/>
    <xdr:sp macro="" textlink="">
      <xdr:nvSpPr>
        <xdr:cNvPr id="199" name="テキスト ボックス 198"/>
        <xdr:cNvSpPr txBox="1"/>
      </xdr:nvSpPr>
      <xdr:spPr>
        <a:xfrm>
          <a:off x="1719795" y="1330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69667</xdr:rowOff>
    </xdr:from>
    <xdr:to>
      <xdr:col>6</xdr:col>
      <xdr:colOff>38100</xdr:colOff>
      <xdr:row>78</xdr:row>
      <xdr:rowOff>171267</xdr:rowOff>
    </xdr:to>
    <xdr:sp macro="" textlink="">
      <xdr:nvSpPr>
        <xdr:cNvPr id="200" name="楕円 199"/>
        <xdr:cNvSpPr/>
      </xdr:nvSpPr>
      <xdr:spPr>
        <a:xfrm>
          <a:off x="1079500" y="134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16344</xdr:rowOff>
    </xdr:from>
    <xdr:ext cx="599010" cy="259045"/>
    <xdr:sp macro="" textlink="">
      <xdr:nvSpPr>
        <xdr:cNvPr id="201" name="テキスト ボックス 200"/>
        <xdr:cNvSpPr txBox="1"/>
      </xdr:nvSpPr>
      <xdr:spPr>
        <a:xfrm>
          <a:off x="830795" y="132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110710</xdr:rowOff>
    </xdr:from>
    <xdr:to>
      <xdr:col>24</xdr:col>
      <xdr:colOff>63500</xdr:colOff>
      <xdr:row>95</xdr:row>
      <xdr:rowOff>157668</xdr:rowOff>
    </xdr:to>
    <xdr:cxnSp macro="">
      <xdr:nvCxnSpPr>
        <xdr:cNvPr id="232" name="直線コネクタ 231"/>
        <xdr:cNvCxnSpPr/>
      </xdr:nvCxnSpPr>
      <xdr:spPr>
        <a:xfrm flipV="1">
          <a:off x="3797300" y="16398460"/>
          <a:ext cx="838200" cy="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157668</xdr:rowOff>
    </xdr:from>
    <xdr:to>
      <xdr:col>19</xdr:col>
      <xdr:colOff>177800</xdr:colOff>
      <xdr:row>96</xdr:row>
      <xdr:rowOff>46193</xdr:rowOff>
    </xdr:to>
    <xdr:cxnSp macro="">
      <xdr:nvCxnSpPr>
        <xdr:cNvPr id="235" name="直線コネクタ 234"/>
        <xdr:cNvCxnSpPr/>
      </xdr:nvCxnSpPr>
      <xdr:spPr>
        <a:xfrm flipV="1">
          <a:off x="2908300" y="16445418"/>
          <a:ext cx="889000" cy="5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46193</xdr:rowOff>
    </xdr:from>
    <xdr:to>
      <xdr:col>15</xdr:col>
      <xdr:colOff>50800</xdr:colOff>
      <xdr:row>96</xdr:row>
      <xdr:rowOff>77808</xdr:rowOff>
    </xdr:to>
    <xdr:cxnSp macro="">
      <xdr:nvCxnSpPr>
        <xdr:cNvPr id="238" name="直線コネクタ 237"/>
        <xdr:cNvCxnSpPr/>
      </xdr:nvCxnSpPr>
      <xdr:spPr>
        <a:xfrm flipV="1">
          <a:off x="2019300" y="16505393"/>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103805</xdr:rowOff>
    </xdr:from>
    <xdr:to>
      <xdr:col>15</xdr:col>
      <xdr:colOff>101600</xdr:colOff>
      <xdr:row>98</xdr:row>
      <xdr:rowOff>33955</xdr:rowOff>
    </xdr:to>
    <xdr:sp macro="" textlink="">
      <xdr:nvSpPr>
        <xdr:cNvPr id="239" name="フローチャート: 判断 238"/>
        <xdr:cNvSpPr/>
      </xdr:nvSpPr>
      <xdr:spPr>
        <a:xfrm>
          <a:off x="2857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25082</xdr:rowOff>
    </xdr:from>
    <xdr:ext cx="534377" cy="259045"/>
    <xdr:sp macro="" textlink="">
      <xdr:nvSpPr>
        <xdr:cNvPr id="240" name="テキスト ボックス 239"/>
        <xdr:cNvSpPr txBox="1"/>
      </xdr:nvSpPr>
      <xdr:spPr>
        <a:xfrm>
          <a:off x="2641111" y="168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77808</xdr:rowOff>
    </xdr:from>
    <xdr:to>
      <xdr:col>10</xdr:col>
      <xdr:colOff>114300</xdr:colOff>
      <xdr:row>96</xdr:row>
      <xdr:rowOff>88030</xdr:rowOff>
    </xdr:to>
    <xdr:cxnSp macro="">
      <xdr:nvCxnSpPr>
        <xdr:cNvPr id="241" name="直線コネクタ 240"/>
        <xdr:cNvCxnSpPr/>
      </xdr:nvCxnSpPr>
      <xdr:spPr>
        <a:xfrm flipV="1">
          <a:off x="1130300" y="16537008"/>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120152</xdr:rowOff>
    </xdr:from>
    <xdr:to>
      <xdr:col>10</xdr:col>
      <xdr:colOff>165100</xdr:colOff>
      <xdr:row>98</xdr:row>
      <xdr:rowOff>50302</xdr:rowOff>
    </xdr:to>
    <xdr:sp macro="" textlink="">
      <xdr:nvSpPr>
        <xdr:cNvPr id="242" name="フローチャート: 判断 241"/>
        <xdr:cNvSpPr/>
      </xdr:nvSpPr>
      <xdr:spPr>
        <a:xfrm>
          <a:off x="1968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41429</xdr:rowOff>
    </xdr:from>
    <xdr:ext cx="534377" cy="259045"/>
    <xdr:sp macro="" textlink="">
      <xdr:nvSpPr>
        <xdr:cNvPr id="243" name="テキスト ボックス 242"/>
        <xdr:cNvSpPr txBox="1"/>
      </xdr:nvSpPr>
      <xdr:spPr>
        <a:xfrm>
          <a:off x="1752111" y="168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109947</xdr:rowOff>
    </xdr:from>
    <xdr:to>
      <xdr:col>6</xdr:col>
      <xdr:colOff>38100</xdr:colOff>
      <xdr:row>98</xdr:row>
      <xdr:rowOff>40097</xdr:rowOff>
    </xdr:to>
    <xdr:sp macro="" textlink="">
      <xdr:nvSpPr>
        <xdr:cNvPr id="244" name="フローチャート: 判断 243"/>
        <xdr:cNvSpPr/>
      </xdr:nvSpPr>
      <xdr:spPr>
        <a:xfrm>
          <a:off x="1079500" y="167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31224</xdr:rowOff>
    </xdr:from>
    <xdr:ext cx="534377" cy="259045"/>
    <xdr:sp macro="" textlink="">
      <xdr:nvSpPr>
        <xdr:cNvPr id="245" name="テキスト ボックス 244"/>
        <xdr:cNvSpPr txBox="1"/>
      </xdr:nvSpPr>
      <xdr:spPr>
        <a:xfrm>
          <a:off x="863111" y="1683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59910</xdr:rowOff>
    </xdr:from>
    <xdr:to>
      <xdr:col>24</xdr:col>
      <xdr:colOff>114300</xdr:colOff>
      <xdr:row>95</xdr:row>
      <xdr:rowOff>161510</xdr:rowOff>
    </xdr:to>
    <xdr:sp macro="" textlink="">
      <xdr:nvSpPr>
        <xdr:cNvPr id="251" name="楕円 250"/>
        <xdr:cNvSpPr/>
      </xdr:nvSpPr>
      <xdr:spPr>
        <a:xfrm>
          <a:off x="4584700" y="163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82787</xdr:rowOff>
    </xdr:from>
    <xdr:ext cx="599010" cy="259045"/>
    <xdr:sp macro="" textlink="">
      <xdr:nvSpPr>
        <xdr:cNvPr id="252" name="衛生費該当値テキスト"/>
        <xdr:cNvSpPr txBox="1"/>
      </xdr:nvSpPr>
      <xdr:spPr>
        <a:xfrm>
          <a:off x="4686300" y="1619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106868</xdr:rowOff>
    </xdr:from>
    <xdr:to>
      <xdr:col>20</xdr:col>
      <xdr:colOff>38100</xdr:colOff>
      <xdr:row>96</xdr:row>
      <xdr:rowOff>37018</xdr:rowOff>
    </xdr:to>
    <xdr:sp macro="" textlink="">
      <xdr:nvSpPr>
        <xdr:cNvPr id="253" name="楕円 252"/>
        <xdr:cNvSpPr/>
      </xdr:nvSpPr>
      <xdr:spPr>
        <a:xfrm>
          <a:off x="3746500" y="163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53545</xdr:rowOff>
    </xdr:from>
    <xdr:ext cx="599010" cy="259045"/>
    <xdr:sp macro="" textlink="">
      <xdr:nvSpPr>
        <xdr:cNvPr id="254" name="テキスト ボックス 253"/>
        <xdr:cNvSpPr txBox="1"/>
      </xdr:nvSpPr>
      <xdr:spPr>
        <a:xfrm>
          <a:off x="3497795" y="161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166843</xdr:rowOff>
    </xdr:from>
    <xdr:to>
      <xdr:col>15</xdr:col>
      <xdr:colOff>101600</xdr:colOff>
      <xdr:row>96</xdr:row>
      <xdr:rowOff>96993</xdr:rowOff>
    </xdr:to>
    <xdr:sp macro="" textlink="">
      <xdr:nvSpPr>
        <xdr:cNvPr id="255" name="楕円 254"/>
        <xdr:cNvSpPr/>
      </xdr:nvSpPr>
      <xdr:spPr>
        <a:xfrm>
          <a:off x="2857500" y="164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113520</xdr:rowOff>
    </xdr:from>
    <xdr:ext cx="599010" cy="259045"/>
    <xdr:sp macro="" textlink="">
      <xdr:nvSpPr>
        <xdr:cNvPr id="256" name="テキスト ボックス 255"/>
        <xdr:cNvSpPr txBox="1"/>
      </xdr:nvSpPr>
      <xdr:spPr>
        <a:xfrm>
          <a:off x="2608795" y="1622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27008</xdr:rowOff>
    </xdr:from>
    <xdr:to>
      <xdr:col>10</xdr:col>
      <xdr:colOff>165100</xdr:colOff>
      <xdr:row>96</xdr:row>
      <xdr:rowOff>128608</xdr:rowOff>
    </xdr:to>
    <xdr:sp macro="" textlink="">
      <xdr:nvSpPr>
        <xdr:cNvPr id="257" name="楕円 256"/>
        <xdr:cNvSpPr/>
      </xdr:nvSpPr>
      <xdr:spPr>
        <a:xfrm>
          <a:off x="1968500" y="1648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145135</xdr:rowOff>
    </xdr:from>
    <xdr:ext cx="599010" cy="259045"/>
    <xdr:sp macro="" textlink="">
      <xdr:nvSpPr>
        <xdr:cNvPr id="258" name="テキスト ボックス 257"/>
        <xdr:cNvSpPr txBox="1"/>
      </xdr:nvSpPr>
      <xdr:spPr>
        <a:xfrm>
          <a:off x="1719795" y="1626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37230</xdr:rowOff>
    </xdr:from>
    <xdr:to>
      <xdr:col>6</xdr:col>
      <xdr:colOff>38100</xdr:colOff>
      <xdr:row>96</xdr:row>
      <xdr:rowOff>138830</xdr:rowOff>
    </xdr:to>
    <xdr:sp macro="" textlink="">
      <xdr:nvSpPr>
        <xdr:cNvPr id="259" name="楕円 258"/>
        <xdr:cNvSpPr/>
      </xdr:nvSpPr>
      <xdr:spPr>
        <a:xfrm>
          <a:off x="1079500" y="164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155357</xdr:rowOff>
    </xdr:from>
    <xdr:ext cx="599010" cy="259045"/>
    <xdr:sp macro="" textlink="">
      <xdr:nvSpPr>
        <xdr:cNvPr id="260" name="テキスト ボックス 259"/>
        <xdr:cNvSpPr txBox="1"/>
      </xdr:nvSpPr>
      <xdr:spPr>
        <a:xfrm>
          <a:off x="830795" y="1627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130683</xdr:rowOff>
    </xdr:from>
    <xdr:to>
      <xdr:col>55</xdr:col>
      <xdr:colOff>0</xdr:colOff>
      <xdr:row>37</xdr:row>
      <xdr:rowOff>111252</xdr:rowOff>
    </xdr:to>
    <xdr:cxnSp macro="">
      <xdr:nvCxnSpPr>
        <xdr:cNvPr id="289" name="直線コネクタ 288"/>
        <xdr:cNvCxnSpPr/>
      </xdr:nvCxnSpPr>
      <xdr:spPr>
        <a:xfrm>
          <a:off x="9639300" y="6302883"/>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130683</xdr:rowOff>
    </xdr:from>
    <xdr:to>
      <xdr:col>50</xdr:col>
      <xdr:colOff>114300</xdr:colOff>
      <xdr:row>36</xdr:row>
      <xdr:rowOff>137795</xdr:rowOff>
    </xdr:to>
    <xdr:cxnSp macro="">
      <xdr:nvCxnSpPr>
        <xdr:cNvPr id="292" name="直線コネクタ 291"/>
        <xdr:cNvCxnSpPr/>
      </xdr:nvCxnSpPr>
      <xdr:spPr>
        <a:xfrm flipV="1">
          <a:off x="8750300" y="6302883"/>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137795</xdr:rowOff>
    </xdr:from>
    <xdr:to>
      <xdr:col>45</xdr:col>
      <xdr:colOff>177800</xdr:colOff>
      <xdr:row>36</xdr:row>
      <xdr:rowOff>145923</xdr:rowOff>
    </xdr:to>
    <xdr:cxnSp macro="">
      <xdr:nvCxnSpPr>
        <xdr:cNvPr id="295" name="直線コネクタ 294"/>
        <xdr:cNvCxnSpPr/>
      </xdr:nvCxnSpPr>
      <xdr:spPr>
        <a:xfrm flipV="1">
          <a:off x="7861300" y="6309995"/>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100711</xdr:rowOff>
    </xdr:from>
    <xdr:to>
      <xdr:col>46</xdr:col>
      <xdr:colOff>38100</xdr:colOff>
      <xdr:row>39</xdr:row>
      <xdr:rowOff>30861</xdr:rowOff>
    </xdr:to>
    <xdr:sp macro="" textlink="">
      <xdr:nvSpPr>
        <xdr:cNvPr id="296" name="フローチャート: 判断 295"/>
        <xdr:cNvSpPr/>
      </xdr:nvSpPr>
      <xdr:spPr>
        <a:xfrm>
          <a:off x="8699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21988</xdr:rowOff>
    </xdr:from>
    <xdr:ext cx="378565" cy="259045"/>
    <xdr:sp macro="" textlink="">
      <xdr:nvSpPr>
        <xdr:cNvPr id="297" name="テキスト ボックス 296"/>
        <xdr:cNvSpPr txBox="1"/>
      </xdr:nvSpPr>
      <xdr:spPr>
        <a:xfrm>
          <a:off x="8561017" y="670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145923</xdr:rowOff>
    </xdr:from>
    <xdr:to>
      <xdr:col>41</xdr:col>
      <xdr:colOff>50800</xdr:colOff>
      <xdr:row>36</xdr:row>
      <xdr:rowOff>153670</xdr:rowOff>
    </xdr:to>
    <xdr:cxnSp macro="">
      <xdr:nvCxnSpPr>
        <xdr:cNvPr id="298" name="直線コネクタ 297"/>
        <xdr:cNvCxnSpPr/>
      </xdr:nvCxnSpPr>
      <xdr:spPr>
        <a:xfrm flipV="1">
          <a:off x="6972300" y="6318123"/>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98679</xdr:rowOff>
    </xdr:from>
    <xdr:to>
      <xdr:col>41</xdr:col>
      <xdr:colOff>101600</xdr:colOff>
      <xdr:row>39</xdr:row>
      <xdr:rowOff>28829</xdr:rowOff>
    </xdr:to>
    <xdr:sp macro="" textlink="">
      <xdr:nvSpPr>
        <xdr:cNvPr id="299" name="フローチャート: 判断 298"/>
        <xdr:cNvSpPr/>
      </xdr:nvSpPr>
      <xdr:spPr>
        <a:xfrm>
          <a:off x="7810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19956</xdr:rowOff>
    </xdr:from>
    <xdr:ext cx="378565" cy="259045"/>
    <xdr:sp macro="" textlink="">
      <xdr:nvSpPr>
        <xdr:cNvPr id="300" name="テキスト ボックス 299"/>
        <xdr:cNvSpPr txBox="1"/>
      </xdr:nvSpPr>
      <xdr:spPr>
        <a:xfrm>
          <a:off x="7672017" y="6706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91694</xdr:rowOff>
    </xdr:from>
    <xdr:to>
      <xdr:col>36</xdr:col>
      <xdr:colOff>165100</xdr:colOff>
      <xdr:row>39</xdr:row>
      <xdr:rowOff>21844</xdr:rowOff>
    </xdr:to>
    <xdr:sp macro="" textlink="">
      <xdr:nvSpPr>
        <xdr:cNvPr id="301" name="フローチャート: 判断 300"/>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12971</xdr:rowOff>
    </xdr:from>
    <xdr:ext cx="378565" cy="259045"/>
    <xdr:sp macro="" textlink="">
      <xdr:nvSpPr>
        <xdr:cNvPr id="302" name="テキスト ボックス 301"/>
        <xdr:cNvSpPr txBox="1"/>
      </xdr:nvSpPr>
      <xdr:spPr>
        <a:xfrm>
          <a:off x="6783017" y="6699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60452</xdr:rowOff>
    </xdr:from>
    <xdr:to>
      <xdr:col>55</xdr:col>
      <xdr:colOff>50800</xdr:colOff>
      <xdr:row>37</xdr:row>
      <xdr:rowOff>162052</xdr:rowOff>
    </xdr:to>
    <xdr:sp macro="" textlink="">
      <xdr:nvSpPr>
        <xdr:cNvPr id="308" name="楕円 307"/>
        <xdr:cNvSpPr/>
      </xdr:nvSpPr>
      <xdr:spPr>
        <a:xfrm>
          <a:off x="10426700" y="64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83329</xdr:rowOff>
    </xdr:from>
    <xdr:ext cx="469744" cy="259045"/>
    <xdr:sp macro="" textlink="">
      <xdr:nvSpPr>
        <xdr:cNvPr id="309" name="労働費該当値テキスト"/>
        <xdr:cNvSpPr txBox="1"/>
      </xdr:nvSpPr>
      <xdr:spPr>
        <a:xfrm>
          <a:off x="10528300"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79883</xdr:rowOff>
    </xdr:from>
    <xdr:to>
      <xdr:col>50</xdr:col>
      <xdr:colOff>165100</xdr:colOff>
      <xdr:row>37</xdr:row>
      <xdr:rowOff>10033</xdr:rowOff>
    </xdr:to>
    <xdr:sp macro="" textlink="">
      <xdr:nvSpPr>
        <xdr:cNvPr id="310" name="楕円 309"/>
        <xdr:cNvSpPr/>
      </xdr:nvSpPr>
      <xdr:spPr>
        <a:xfrm>
          <a:off x="9588500" y="62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26560</xdr:rowOff>
    </xdr:from>
    <xdr:ext cx="469744" cy="259045"/>
    <xdr:sp macro="" textlink="">
      <xdr:nvSpPr>
        <xdr:cNvPr id="311" name="テキスト ボックス 310"/>
        <xdr:cNvSpPr txBox="1"/>
      </xdr:nvSpPr>
      <xdr:spPr>
        <a:xfrm>
          <a:off x="9404428" y="60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86995</xdr:rowOff>
    </xdr:from>
    <xdr:to>
      <xdr:col>46</xdr:col>
      <xdr:colOff>38100</xdr:colOff>
      <xdr:row>37</xdr:row>
      <xdr:rowOff>17145</xdr:rowOff>
    </xdr:to>
    <xdr:sp macro="" textlink="">
      <xdr:nvSpPr>
        <xdr:cNvPr id="312" name="楕円 311"/>
        <xdr:cNvSpPr/>
      </xdr:nvSpPr>
      <xdr:spPr>
        <a:xfrm>
          <a:off x="8699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33672</xdr:rowOff>
    </xdr:from>
    <xdr:ext cx="469744" cy="259045"/>
    <xdr:sp macro="" textlink="">
      <xdr:nvSpPr>
        <xdr:cNvPr id="313" name="テキスト ボックス 312"/>
        <xdr:cNvSpPr txBox="1"/>
      </xdr:nvSpPr>
      <xdr:spPr>
        <a:xfrm>
          <a:off x="8515428" y="603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95123</xdr:rowOff>
    </xdr:from>
    <xdr:to>
      <xdr:col>41</xdr:col>
      <xdr:colOff>101600</xdr:colOff>
      <xdr:row>37</xdr:row>
      <xdr:rowOff>25273</xdr:rowOff>
    </xdr:to>
    <xdr:sp macro="" textlink="">
      <xdr:nvSpPr>
        <xdr:cNvPr id="314" name="楕円 313"/>
        <xdr:cNvSpPr/>
      </xdr:nvSpPr>
      <xdr:spPr>
        <a:xfrm>
          <a:off x="7810500" y="62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41800</xdr:rowOff>
    </xdr:from>
    <xdr:ext cx="469744" cy="259045"/>
    <xdr:sp macro="" textlink="">
      <xdr:nvSpPr>
        <xdr:cNvPr id="315" name="テキスト ボックス 314"/>
        <xdr:cNvSpPr txBox="1"/>
      </xdr:nvSpPr>
      <xdr:spPr>
        <a:xfrm>
          <a:off x="7626428" y="604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102870</xdr:rowOff>
    </xdr:from>
    <xdr:to>
      <xdr:col>36</xdr:col>
      <xdr:colOff>165100</xdr:colOff>
      <xdr:row>37</xdr:row>
      <xdr:rowOff>33020</xdr:rowOff>
    </xdr:to>
    <xdr:sp macro="" textlink="">
      <xdr:nvSpPr>
        <xdr:cNvPr id="316" name="楕円 315"/>
        <xdr:cNvSpPr/>
      </xdr:nvSpPr>
      <xdr:spPr>
        <a:xfrm>
          <a:off x="6921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49547</xdr:rowOff>
    </xdr:from>
    <xdr:ext cx="469744" cy="259045"/>
    <xdr:sp macro="" textlink="">
      <xdr:nvSpPr>
        <xdr:cNvPr id="317" name="テキスト ボックス 316"/>
        <xdr:cNvSpPr txBox="1"/>
      </xdr:nvSpPr>
      <xdr:spPr>
        <a:xfrm>
          <a:off x="6737428" y="605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51538</xdr:rowOff>
    </xdr:from>
    <xdr:to>
      <xdr:col>55</xdr:col>
      <xdr:colOff>0</xdr:colOff>
      <xdr:row>58</xdr:row>
      <xdr:rowOff>74726</xdr:rowOff>
    </xdr:to>
    <xdr:cxnSp macro="">
      <xdr:nvCxnSpPr>
        <xdr:cNvPr id="346" name="直線コネクタ 345"/>
        <xdr:cNvCxnSpPr/>
      </xdr:nvCxnSpPr>
      <xdr:spPr>
        <a:xfrm flipV="1">
          <a:off x="9639300" y="9995638"/>
          <a:ext cx="838200" cy="2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65159</xdr:rowOff>
    </xdr:from>
    <xdr:to>
      <xdr:col>50</xdr:col>
      <xdr:colOff>114300</xdr:colOff>
      <xdr:row>58</xdr:row>
      <xdr:rowOff>74726</xdr:rowOff>
    </xdr:to>
    <xdr:cxnSp macro="">
      <xdr:nvCxnSpPr>
        <xdr:cNvPr id="349" name="直線コネクタ 348"/>
        <xdr:cNvCxnSpPr/>
      </xdr:nvCxnSpPr>
      <xdr:spPr>
        <a:xfrm>
          <a:off x="8750300" y="10009259"/>
          <a:ext cx="889000" cy="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41458</xdr:rowOff>
    </xdr:from>
    <xdr:to>
      <xdr:col>45</xdr:col>
      <xdr:colOff>177800</xdr:colOff>
      <xdr:row>58</xdr:row>
      <xdr:rowOff>65159</xdr:rowOff>
    </xdr:to>
    <xdr:cxnSp macro="">
      <xdr:nvCxnSpPr>
        <xdr:cNvPr id="352" name="直線コネクタ 351"/>
        <xdr:cNvCxnSpPr/>
      </xdr:nvCxnSpPr>
      <xdr:spPr>
        <a:xfrm>
          <a:off x="7861300" y="9985558"/>
          <a:ext cx="889000" cy="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31204</xdr:rowOff>
    </xdr:from>
    <xdr:to>
      <xdr:col>46</xdr:col>
      <xdr:colOff>38100</xdr:colOff>
      <xdr:row>58</xdr:row>
      <xdr:rowOff>132804</xdr:rowOff>
    </xdr:to>
    <xdr:sp macro="" textlink="">
      <xdr:nvSpPr>
        <xdr:cNvPr id="353" name="フローチャート: 判断 352"/>
        <xdr:cNvSpPr/>
      </xdr:nvSpPr>
      <xdr:spPr>
        <a:xfrm>
          <a:off x="8699500" y="997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123931</xdr:rowOff>
    </xdr:from>
    <xdr:ext cx="599010" cy="259045"/>
    <xdr:sp macro="" textlink="">
      <xdr:nvSpPr>
        <xdr:cNvPr id="354" name="テキスト ボックス 353"/>
        <xdr:cNvSpPr txBox="1"/>
      </xdr:nvSpPr>
      <xdr:spPr>
        <a:xfrm>
          <a:off x="8450795" y="1006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129379</xdr:rowOff>
    </xdr:from>
    <xdr:to>
      <xdr:col>41</xdr:col>
      <xdr:colOff>50800</xdr:colOff>
      <xdr:row>58</xdr:row>
      <xdr:rowOff>41458</xdr:rowOff>
    </xdr:to>
    <xdr:cxnSp macro="">
      <xdr:nvCxnSpPr>
        <xdr:cNvPr id="355" name="直線コネクタ 354"/>
        <xdr:cNvCxnSpPr/>
      </xdr:nvCxnSpPr>
      <xdr:spPr>
        <a:xfrm>
          <a:off x="6972300" y="9902029"/>
          <a:ext cx="889000" cy="8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38739</xdr:rowOff>
    </xdr:from>
    <xdr:to>
      <xdr:col>41</xdr:col>
      <xdr:colOff>101600</xdr:colOff>
      <xdr:row>58</xdr:row>
      <xdr:rowOff>140339</xdr:rowOff>
    </xdr:to>
    <xdr:sp macro="" textlink="">
      <xdr:nvSpPr>
        <xdr:cNvPr id="356" name="フローチャート: 判断 355"/>
        <xdr:cNvSpPr/>
      </xdr:nvSpPr>
      <xdr:spPr>
        <a:xfrm>
          <a:off x="78105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131466</xdr:rowOff>
    </xdr:from>
    <xdr:ext cx="534377" cy="259045"/>
    <xdr:sp macro="" textlink="">
      <xdr:nvSpPr>
        <xdr:cNvPr id="357" name="テキスト ボックス 356"/>
        <xdr:cNvSpPr txBox="1"/>
      </xdr:nvSpPr>
      <xdr:spPr>
        <a:xfrm>
          <a:off x="7594111" y="100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10446</xdr:rowOff>
    </xdr:from>
    <xdr:to>
      <xdr:col>36</xdr:col>
      <xdr:colOff>165100</xdr:colOff>
      <xdr:row>58</xdr:row>
      <xdr:rowOff>112046</xdr:rowOff>
    </xdr:to>
    <xdr:sp macro="" textlink="">
      <xdr:nvSpPr>
        <xdr:cNvPr id="358" name="フローチャート: 判断 357"/>
        <xdr:cNvSpPr/>
      </xdr:nvSpPr>
      <xdr:spPr>
        <a:xfrm>
          <a:off x="69215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103173</xdr:rowOff>
    </xdr:from>
    <xdr:ext cx="599010" cy="259045"/>
    <xdr:sp macro="" textlink="">
      <xdr:nvSpPr>
        <xdr:cNvPr id="359" name="テキスト ボックス 358"/>
        <xdr:cNvSpPr txBox="1"/>
      </xdr:nvSpPr>
      <xdr:spPr>
        <a:xfrm>
          <a:off x="6672795" y="1004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738</xdr:rowOff>
    </xdr:from>
    <xdr:to>
      <xdr:col>55</xdr:col>
      <xdr:colOff>50800</xdr:colOff>
      <xdr:row>58</xdr:row>
      <xdr:rowOff>102338</xdr:rowOff>
    </xdr:to>
    <xdr:sp macro="" textlink="">
      <xdr:nvSpPr>
        <xdr:cNvPr id="365" name="楕円 364"/>
        <xdr:cNvSpPr/>
      </xdr:nvSpPr>
      <xdr:spPr>
        <a:xfrm>
          <a:off x="10426700" y="99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100163</xdr:rowOff>
    </xdr:from>
    <xdr:ext cx="599010" cy="259045"/>
    <xdr:sp macro="" textlink="">
      <xdr:nvSpPr>
        <xdr:cNvPr id="366" name="農林水産業費該当値テキスト"/>
        <xdr:cNvSpPr txBox="1"/>
      </xdr:nvSpPr>
      <xdr:spPr>
        <a:xfrm>
          <a:off x="10528300" y="987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23926</xdr:rowOff>
    </xdr:from>
    <xdr:to>
      <xdr:col>50</xdr:col>
      <xdr:colOff>165100</xdr:colOff>
      <xdr:row>58</xdr:row>
      <xdr:rowOff>125526</xdr:rowOff>
    </xdr:to>
    <xdr:sp macro="" textlink="">
      <xdr:nvSpPr>
        <xdr:cNvPr id="367" name="楕円 366"/>
        <xdr:cNvSpPr/>
      </xdr:nvSpPr>
      <xdr:spPr>
        <a:xfrm>
          <a:off x="9588500" y="99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116653</xdr:rowOff>
    </xdr:from>
    <xdr:ext cx="599010" cy="259045"/>
    <xdr:sp macro="" textlink="">
      <xdr:nvSpPr>
        <xdr:cNvPr id="368" name="テキスト ボックス 367"/>
        <xdr:cNvSpPr txBox="1"/>
      </xdr:nvSpPr>
      <xdr:spPr>
        <a:xfrm>
          <a:off x="9339795" y="1006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14359</xdr:rowOff>
    </xdr:from>
    <xdr:to>
      <xdr:col>46</xdr:col>
      <xdr:colOff>38100</xdr:colOff>
      <xdr:row>58</xdr:row>
      <xdr:rowOff>115959</xdr:rowOff>
    </xdr:to>
    <xdr:sp macro="" textlink="">
      <xdr:nvSpPr>
        <xdr:cNvPr id="369" name="楕円 368"/>
        <xdr:cNvSpPr/>
      </xdr:nvSpPr>
      <xdr:spPr>
        <a:xfrm>
          <a:off x="8699500" y="99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132486</xdr:rowOff>
    </xdr:from>
    <xdr:ext cx="599010" cy="259045"/>
    <xdr:sp macro="" textlink="">
      <xdr:nvSpPr>
        <xdr:cNvPr id="370" name="テキスト ボックス 369"/>
        <xdr:cNvSpPr txBox="1"/>
      </xdr:nvSpPr>
      <xdr:spPr>
        <a:xfrm>
          <a:off x="8450795" y="973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162108</xdr:rowOff>
    </xdr:from>
    <xdr:to>
      <xdr:col>41</xdr:col>
      <xdr:colOff>101600</xdr:colOff>
      <xdr:row>58</xdr:row>
      <xdr:rowOff>92258</xdr:rowOff>
    </xdr:to>
    <xdr:sp macro="" textlink="">
      <xdr:nvSpPr>
        <xdr:cNvPr id="371" name="楕円 370"/>
        <xdr:cNvSpPr/>
      </xdr:nvSpPr>
      <xdr:spPr>
        <a:xfrm>
          <a:off x="7810500" y="99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108785</xdr:rowOff>
    </xdr:from>
    <xdr:ext cx="599010" cy="259045"/>
    <xdr:sp macro="" textlink="">
      <xdr:nvSpPr>
        <xdr:cNvPr id="372" name="テキスト ボックス 371"/>
        <xdr:cNvSpPr txBox="1"/>
      </xdr:nvSpPr>
      <xdr:spPr>
        <a:xfrm>
          <a:off x="7561795" y="970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78579</xdr:rowOff>
    </xdr:from>
    <xdr:to>
      <xdr:col>36</xdr:col>
      <xdr:colOff>165100</xdr:colOff>
      <xdr:row>58</xdr:row>
      <xdr:rowOff>8729</xdr:rowOff>
    </xdr:to>
    <xdr:sp macro="" textlink="">
      <xdr:nvSpPr>
        <xdr:cNvPr id="373" name="楕円 372"/>
        <xdr:cNvSpPr/>
      </xdr:nvSpPr>
      <xdr:spPr>
        <a:xfrm>
          <a:off x="6921500" y="98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25256</xdr:rowOff>
    </xdr:from>
    <xdr:ext cx="599010" cy="259045"/>
    <xdr:sp macro="" textlink="">
      <xdr:nvSpPr>
        <xdr:cNvPr id="374" name="テキスト ボックス 373"/>
        <xdr:cNvSpPr txBox="1"/>
      </xdr:nvSpPr>
      <xdr:spPr>
        <a:xfrm>
          <a:off x="6672795" y="962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152981</xdr:rowOff>
    </xdr:from>
    <xdr:to>
      <xdr:col>55</xdr:col>
      <xdr:colOff>0</xdr:colOff>
      <xdr:row>78</xdr:row>
      <xdr:rowOff>14542</xdr:rowOff>
    </xdr:to>
    <xdr:cxnSp macro="">
      <xdr:nvCxnSpPr>
        <xdr:cNvPr id="401" name="直線コネクタ 400"/>
        <xdr:cNvCxnSpPr/>
      </xdr:nvCxnSpPr>
      <xdr:spPr>
        <a:xfrm>
          <a:off x="9639300" y="13354631"/>
          <a:ext cx="838200" cy="3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152981</xdr:rowOff>
    </xdr:from>
    <xdr:to>
      <xdr:col>50</xdr:col>
      <xdr:colOff>114300</xdr:colOff>
      <xdr:row>78</xdr:row>
      <xdr:rowOff>45284</xdr:rowOff>
    </xdr:to>
    <xdr:cxnSp macro="">
      <xdr:nvCxnSpPr>
        <xdr:cNvPr id="404" name="直線コネクタ 403"/>
        <xdr:cNvCxnSpPr/>
      </xdr:nvCxnSpPr>
      <xdr:spPr>
        <a:xfrm flipV="1">
          <a:off x="8750300" y="13354631"/>
          <a:ext cx="889000" cy="6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42456</xdr:rowOff>
    </xdr:from>
    <xdr:to>
      <xdr:col>45</xdr:col>
      <xdr:colOff>177800</xdr:colOff>
      <xdr:row>78</xdr:row>
      <xdr:rowOff>45284</xdr:rowOff>
    </xdr:to>
    <xdr:cxnSp macro="">
      <xdr:nvCxnSpPr>
        <xdr:cNvPr id="407" name="直線コネクタ 406"/>
        <xdr:cNvCxnSpPr/>
      </xdr:nvCxnSpPr>
      <xdr:spPr>
        <a:xfrm>
          <a:off x="7861300" y="13415556"/>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24760</xdr:rowOff>
    </xdr:from>
    <xdr:to>
      <xdr:col>46</xdr:col>
      <xdr:colOff>38100</xdr:colOff>
      <xdr:row>78</xdr:row>
      <xdr:rowOff>126360</xdr:rowOff>
    </xdr:to>
    <xdr:sp macro="" textlink="">
      <xdr:nvSpPr>
        <xdr:cNvPr id="408" name="フローチャート: 判断 407"/>
        <xdr:cNvSpPr/>
      </xdr:nvSpPr>
      <xdr:spPr>
        <a:xfrm>
          <a:off x="8699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117487</xdr:rowOff>
    </xdr:from>
    <xdr:ext cx="534377" cy="259045"/>
    <xdr:sp macro="" textlink="">
      <xdr:nvSpPr>
        <xdr:cNvPr id="409" name="テキスト ボックス 408"/>
        <xdr:cNvSpPr txBox="1"/>
      </xdr:nvSpPr>
      <xdr:spPr>
        <a:xfrm>
          <a:off x="8483111" y="1349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42456</xdr:rowOff>
    </xdr:from>
    <xdr:to>
      <xdr:col>41</xdr:col>
      <xdr:colOff>50800</xdr:colOff>
      <xdr:row>78</xdr:row>
      <xdr:rowOff>66464</xdr:rowOff>
    </xdr:to>
    <xdr:cxnSp macro="">
      <xdr:nvCxnSpPr>
        <xdr:cNvPr id="410" name="直線コネクタ 409"/>
        <xdr:cNvCxnSpPr/>
      </xdr:nvCxnSpPr>
      <xdr:spPr>
        <a:xfrm flipV="1">
          <a:off x="6972300" y="13415556"/>
          <a:ext cx="889000" cy="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25730</xdr:rowOff>
    </xdr:from>
    <xdr:to>
      <xdr:col>41</xdr:col>
      <xdr:colOff>101600</xdr:colOff>
      <xdr:row>78</xdr:row>
      <xdr:rowOff>127330</xdr:rowOff>
    </xdr:to>
    <xdr:sp macro="" textlink="">
      <xdr:nvSpPr>
        <xdr:cNvPr id="411" name="フローチャート: 判断 410"/>
        <xdr:cNvSpPr/>
      </xdr:nvSpPr>
      <xdr:spPr>
        <a:xfrm>
          <a:off x="7810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118457</xdr:rowOff>
    </xdr:from>
    <xdr:ext cx="534377" cy="259045"/>
    <xdr:sp macro="" textlink="">
      <xdr:nvSpPr>
        <xdr:cNvPr id="412" name="テキスト ボックス 411"/>
        <xdr:cNvSpPr txBox="1"/>
      </xdr:nvSpPr>
      <xdr:spPr>
        <a:xfrm>
          <a:off x="7594111" y="134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25763</xdr:rowOff>
    </xdr:from>
    <xdr:to>
      <xdr:col>36</xdr:col>
      <xdr:colOff>165100</xdr:colOff>
      <xdr:row>78</xdr:row>
      <xdr:rowOff>127363</xdr:rowOff>
    </xdr:to>
    <xdr:sp macro="" textlink="">
      <xdr:nvSpPr>
        <xdr:cNvPr id="413" name="フローチャート: 判断 412"/>
        <xdr:cNvSpPr/>
      </xdr:nvSpPr>
      <xdr:spPr>
        <a:xfrm>
          <a:off x="6921500" y="133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118490</xdr:rowOff>
    </xdr:from>
    <xdr:ext cx="534377" cy="259045"/>
    <xdr:sp macro="" textlink="">
      <xdr:nvSpPr>
        <xdr:cNvPr id="414" name="テキスト ボックス 413"/>
        <xdr:cNvSpPr txBox="1"/>
      </xdr:nvSpPr>
      <xdr:spPr>
        <a:xfrm>
          <a:off x="6705111" y="134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135192</xdr:rowOff>
    </xdr:from>
    <xdr:to>
      <xdr:col>55</xdr:col>
      <xdr:colOff>50800</xdr:colOff>
      <xdr:row>78</xdr:row>
      <xdr:rowOff>65342</xdr:rowOff>
    </xdr:to>
    <xdr:sp macro="" textlink="">
      <xdr:nvSpPr>
        <xdr:cNvPr id="420" name="楕円 419"/>
        <xdr:cNvSpPr/>
      </xdr:nvSpPr>
      <xdr:spPr>
        <a:xfrm>
          <a:off x="10426700" y="133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1" name="商工費該当値テキスト"/>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102181</xdr:rowOff>
    </xdr:from>
    <xdr:to>
      <xdr:col>50</xdr:col>
      <xdr:colOff>165100</xdr:colOff>
      <xdr:row>78</xdr:row>
      <xdr:rowOff>32331</xdr:rowOff>
    </xdr:to>
    <xdr:sp macro="" textlink="">
      <xdr:nvSpPr>
        <xdr:cNvPr id="422" name="楕円 421"/>
        <xdr:cNvSpPr/>
      </xdr:nvSpPr>
      <xdr:spPr>
        <a:xfrm>
          <a:off x="9588500" y="133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48858</xdr:rowOff>
    </xdr:from>
    <xdr:ext cx="534377" cy="259045"/>
    <xdr:sp macro="" textlink="">
      <xdr:nvSpPr>
        <xdr:cNvPr id="423" name="テキスト ボックス 422"/>
        <xdr:cNvSpPr txBox="1"/>
      </xdr:nvSpPr>
      <xdr:spPr>
        <a:xfrm>
          <a:off x="9372111" y="1307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165934</xdr:rowOff>
    </xdr:from>
    <xdr:to>
      <xdr:col>46</xdr:col>
      <xdr:colOff>38100</xdr:colOff>
      <xdr:row>78</xdr:row>
      <xdr:rowOff>96084</xdr:rowOff>
    </xdr:to>
    <xdr:sp macro="" textlink="">
      <xdr:nvSpPr>
        <xdr:cNvPr id="424" name="楕円 423"/>
        <xdr:cNvSpPr/>
      </xdr:nvSpPr>
      <xdr:spPr>
        <a:xfrm>
          <a:off x="8699500" y="1336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112611</xdr:rowOff>
    </xdr:from>
    <xdr:ext cx="534377" cy="259045"/>
    <xdr:sp macro="" textlink="">
      <xdr:nvSpPr>
        <xdr:cNvPr id="425" name="テキスト ボックス 424"/>
        <xdr:cNvSpPr txBox="1"/>
      </xdr:nvSpPr>
      <xdr:spPr>
        <a:xfrm>
          <a:off x="8483111" y="1314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163106</xdr:rowOff>
    </xdr:from>
    <xdr:to>
      <xdr:col>41</xdr:col>
      <xdr:colOff>101600</xdr:colOff>
      <xdr:row>78</xdr:row>
      <xdr:rowOff>93256</xdr:rowOff>
    </xdr:to>
    <xdr:sp macro="" textlink="">
      <xdr:nvSpPr>
        <xdr:cNvPr id="426" name="楕円 425"/>
        <xdr:cNvSpPr/>
      </xdr:nvSpPr>
      <xdr:spPr>
        <a:xfrm>
          <a:off x="7810500" y="1336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109783</xdr:rowOff>
    </xdr:from>
    <xdr:ext cx="534377" cy="259045"/>
    <xdr:sp macro="" textlink="">
      <xdr:nvSpPr>
        <xdr:cNvPr id="427" name="テキスト ボックス 426"/>
        <xdr:cNvSpPr txBox="1"/>
      </xdr:nvSpPr>
      <xdr:spPr>
        <a:xfrm>
          <a:off x="7594111" y="1313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15664</xdr:rowOff>
    </xdr:from>
    <xdr:to>
      <xdr:col>36</xdr:col>
      <xdr:colOff>165100</xdr:colOff>
      <xdr:row>78</xdr:row>
      <xdr:rowOff>117264</xdr:rowOff>
    </xdr:to>
    <xdr:sp macro="" textlink="">
      <xdr:nvSpPr>
        <xdr:cNvPr id="428" name="楕円 427"/>
        <xdr:cNvSpPr/>
      </xdr:nvSpPr>
      <xdr:spPr>
        <a:xfrm>
          <a:off x="6921500" y="133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133791</xdr:rowOff>
    </xdr:from>
    <xdr:ext cx="534377" cy="259045"/>
    <xdr:sp macro="" textlink="">
      <xdr:nvSpPr>
        <xdr:cNvPr id="429" name="テキスト ボックス 428"/>
        <xdr:cNvSpPr txBox="1"/>
      </xdr:nvSpPr>
      <xdr:spPr>
        <a:xfrm>
          <a:off x="6705111" y="1316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165641</xdr:rowOff>
    </xdr:from>
    <xdr:to>
      <xdr:col>55</xdr:col>
      <xdr:colOff>0</xdr:colOff>
      <xdr:row>97</xdr:row>
      <xdr:rowOff>50670</xdr:rowOff>
    </xdr:to>
    <xdr:cxnSp macro="">
      <xdr:nvCxnSpPr>
        <xdr:cNvPr id="456" name="直線コネクタ 455"/>
        <xdr:cNvCxnSpPr/>
      </xdr:nvCxnSpPr>
      <xdr:spPr>
        <a:xfrm flipV="1">
          <a:off x="9639300" y="16453391"/>
          <a:ext cx="838200" cy="22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50670</xdr:rowOff>
    </xdr:from>
    <xdr:to>
      <xdr:col>50</xdr:col>
      <xdr:colOff>114300</xdr:colOff>
      <xdr:row>97</xdr:row>
      <xdr:rowOff>112773</xdr:rowOff>
    </xdr:to>
    <xdr:cxnSp macro="">
      <xdr:nvCxnSpPr>
        <xdr:cNvPr id="459" name="直線コネクタ 458"/>
        <xdr:cNvCxnSpPr/>
      </xdr:nvCxnSpPr>
      <xdr:spPr>
        <a:xfrm flipV="1">
          <a:off x="8750300" y="16681320"/>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110018</xdr:rowOff>
    </xdr:from>
    <xdr:to>
      <xdr:col>45</xdr:col>
      <xdr:colOff>177800</xdr:colOff>
      <xdr:row>97</xdr:row>
      <xdr:rowOff>112773</xdr:rowOff>
    </xdr:to>
    <xdr:cxnSp macro="">
      <xdr:nvCxnSpPr>
        <xdr:cNvPr id="462" name="直線コネクタ 461"/>
        <xdr:cNvCxnSpPr/>
      </xdr:nvCxnSpPr>
      <xdr:spPr>
        <a:xfrm>
          <a:off x="7861300" y="16740668"/>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3" name="フローチャート: 判断 462"/>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153850</xdr:rowOff>
    </xdr:from>
    <xdr:ext cx="534377" cy="259045"/>
    <xdr:sp macro="" textlink="">
      <xdr:nvSpPr>
        <xdr:cNvPr id="464" name="テキスト ボックス 463"/>
        <xdr:cNvSpPr txBox="1"/>
      </xdr:nvSpPr>
      <xdr:spPr>
        <a:xfrm>
          <a:off x="8483111" y="1644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20746</xdr:rowOff>
    </xdr:from>
    <xdr:to>
      <xdr:col>41</xdr:col>
      <xdr:colOff>50800</xdr:colOff>
      <xdr:row>97</xdr:row>
      <xdr:rowOff>110018</xdr:rowOff>
    </xdr:to>
    <xdr:cxnSp macro="">
      <xdr:nvCxnSpPr>
        <xdr:cNvPr id="465" name="直線コネクタ 464"/>
        <xdr:cNvCxnSpPr/>
      </xdr:nvCxnSpPr>
      <xdr:spPr>
        <a:xfrm>
          <a:off x="6972300" y="16651396"/>
          <a:ext cx="889000" cy="8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6" name="フローチャート: 判断 465"/>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159343</xdr:rowOff>
    </xdr:from>
    <xdr:ext cx="534377" cy="259045"/>
    <xdr:sp macro="" textlink="">
      <xdr:nvSpPr>
        <xdr:cNvPr id="467" name="テキスト ボックス 466"/>
        <xdr:cNvSpPr txBox="1"/>
      </xdr:nvSpPr>
      <xdr:spPr>
        <a:xfrm>
          <a:off x="7594111" y="164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8" name="フローチャート: 判断 467"/>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131273</xdr:rowOff>
    </xdr:from>
    <xdr:ext cx="534377" cy="259045"/>
    <xdr:sp macro="" textlink="">
      <xdr:nvSpPr>
        <xdr:cNvPr id="469" name="テキスト ボックス 468"/>
        <xdr:cNvSpPr txBox="1"/>
      </xdr:nvSpPr>
      <xdr:spPr>
        <a:xfrm>
          <a:off x="6705111" y="167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114841</xdr:rowOff>
    </xdr:from>
    <xdr:to>
      <xdr:col>55</xdr:col>
      <xdr:colOff>50800</xdr:colOff>
      <xdr:row>96</xdr:row>
      <xdr:rowOff>44991</xdr:rowOff>
    </xdr:to>
    <xdr:sp macro="" textlink="">
      <xdr:nvSpPr>
        <xdr:cNvPr id="475" name="楕円 474"/>
        <xdr:cNvSpPr/>
      </xdr:nvSpPr>
      <xdr:spPr>
        <a:xfrm>
          <a:off x="10426700" y="164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137718</xdr:rowOff>
    </xdr:from>
    <xdr:ext cx="599010" cy="259045"/>
    <xdr:sp macro="" textlink="">
      <xdr:nvSpPr>
        <xdr:cNvPr id="476" name="土木費該当値テキスト"/>
        <xdr:cNvSpPr txBox="1"/>
      </xdr:nvSpPr>
      <xdr:spPr>
        <a:xfrm>
          <a:off x="10528300" y="1625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171320</xdr:rowOff>
    </xdr:from>
    <xdr:to>
      <xdr:col>50</xdr:col>
      <xdr:colOff>165100</xdr:colOff>
      <xdr:row>97</xdr:row>
      <xdr:rowOff>101470</xdr:rowOff>
    </xdr:to>
    <xdr:sp macro="" textlink="">
      <xdr:nvSpPr>
        <xdr:cNvPr id="477" name="楕円 476"/>
        <xdr:cNvSpPr/>
      </xdr:nvSpPr>
      <xdr:spPr>
        <a:xfrm>
          <a:off x="9588500" y="166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92597</xdr:rowOff>
    </xdr:from>
    <xdr:ext cx="599010" cy="259045"/>
    <xdr:sp macro="" textlink="">
      <xdr:nvSpPr>
        <xdr:cNvPr id="478" name="テキスト ボックス 477"/>
        <xdr:cNvSpPr txBox="1"/>
      </xdr:nvSpPr>
      <xdr:spPr>
        <a:xfrm>
          <a:off x="9339795" y="1672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61973</xdr:rowOff>
    </xdr:from>
    <xdr:to>
      <xdr:col>46</xdr:col>
      <xdr:colOff>38100</xdr:colOff>
      <xdr:row>97</xdr:row>
      <xdr:rowOff>163573</xdr:rowOff>
    </xdr:to>
    <xdr:sp macro="" textlink="">
      <xdr:nvSpPr>
        <xdr:cNvPr id="479" name="楕円 478"/>
        <xdr:cNvSpPr/>
      </xdr:nvSpPr>
      <xdr:spPr>
        <a:xfrm>
          <a:off x="8699500" y="166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154700</xdr:rowOff>
    </xdr:from>
    <xdr:ext cx="534377" cy="259045"/>
    <xdr:sp macro="" textlink="">
      <xdr:nvSpPr>
        <xdr:cNvPr id="480" name="テキスト ボックス 479"/>
        <xdr:cNvSpPr txBox="1"/>
      </xdr:nvSpPr>
      <xdr:spPr>
        <a:xfrm>
          <a:off x="8483111" y="167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59218</xdr:rowOff>
    </xdr:from>
    <xdr:to>
      <xdr:col>41</xdr:col>
      <xdr:colOff>101600</xdr:colOff>
      <xdr:row>97</xdr:row>
      <xdr:rowOff>160818</xdr:rowOff>
    </xdr:to>
    <xdr:sp macro="" textlink="">
      <xdr:nvSpPr>
        <xdr:cNvPr id="481" name="楕円 480"/>
        <xdr:cNvSpPr/>
      </xdr:nvSpPr>
      <xdr:spPr>
        <a:xfrm>
          <a:off x="7810500" y="166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151945</xdr:rowOff>
    </xdr:from>
    <xdr:ext cx="534377" cy="259045"/>
    <xdr:sp macro="" textlink="">
      <xdr:nvSpPr>
        <xdr:cNvPr id="482" name="テキスト ボックス 481"/>
        <xdr:cNvSpPr txBox="1"/>
      </xdr:nvSpPr>
      <xdr:spPr>
        <a:xfrm>
          <a:off x="7594111" y="167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141396</xdr:rowOff>
    </xdr:from>
    <xdr:to>
      <xdr:col>36</xdr:col>
      <xdr:colOff>165100</xdr:colOff>
      <xdr:row>97</xdr:row>
      <xdr:rowOff>71546</xdr:rowOff>
    </xdr:to>
    <xdr:sp macro="" textlink="">
      <xdr:nvSpPr>
        <xdr:cNvPr id="483" name="楕円 482"/>
        <xdr:cNvSpPr/>
      </xdr:nvSpPr>
      <xdr:spPr>
        <a:xfrm>
          <a:off x="6921500" y="166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88073</xdr:rowOff>
    </xdr:from>
    <xdr:ext cx="599010" cy="259045"/>
    <xdr:sp macro="" textlink="">
      <xdr:nvSpPr>
        <xdr:cNvPr id="484" name="テキスト ボックス 483"/>
        <xdr:cNvSpPr txBox="1"/>
      </xdr:nvSpPr>
      <xdr:spPr>
        <a:xfrm>
          <a:off x="6672795" y="1637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19563</xdr:rowOff>
    </xdr:from>
    <xdr:to>
      <xdr:col>85</xdr:col>
      <xdr:colOff>127000</xdr:colOff>
      <xdr:row>36</xdr:row>
      <xdr:rowOff>127089</xdr:rowOff>
    </xdr:to>
    <xdr:cxnSp macro="">
      <xdr:nvCxnSpPr>
        <xdr:cNvPr id="513" name="直線コネクタ 512"/>
        <xdr:cNvCxnSpPr/>
      </xdr:nvCxnSpPr>
      <xdr:spPr>
        <a:xfrm>
          <a:off x="15481300" y="6191763"/>
          <a:ext cx="838200" cy="10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19563</xdr:rowOff>
    </xdr:from>
    <xdr:to>
      <xdr:col>81</xdr:col>
      <xdr:colOff>50800</xdr:colOff>
      <xdr:row>36</xdr:row>
      <xdr:rowOff>44953</xdr:rowOff>
    </xdr:to>
    <xdr:cxnSp macro="">
      <xdr:nvCxnSpPr>
        <xdr:cNvPr id="516" name="直線コネクタ 515"/>
        <xdr:cNvCxnSpPr/>
      </xdr:nvCxnSpPr>
      <xdr:spPr>
        <a:xfrm flipV="1">
          <a:off x="14592300" y="6191763"/>
          <a:ext cx="8890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44953</xdr:rowOff>
    </xdr:from>
    <xdr:to>
      <xdr:col>76</xdr:col>
      <xdr:colOff>114300</xdr:colOff>
      <xdr:row>36</xdr:row>
      <xdr:rowOff>104801</xdr:rowOff>
    </xdr:to>
    <xdr:cxnSp macro="">
      <xdr:nvCxnSpPr>
        <xdr:cNvPr id="519" name="直線コネクタ 518"/>
        <xdr:cNvCxnSpPr/>
      </xdr:nvCxnSpPr>
      <xdr:spPr>
        <a:xfrm flipV="1">
          <a:off x="13703300" y="6217153"/>
          <a:ext cx="889000" cy="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159827</xdr:rowOff>
    </xdr:from>
    <xdr:to>
      <xdr:col>76</xdr:col>
      <xdr:colOff>165100</xdr:colOff>
      <xdr:row>37</xdr:row>
      <xdr:rowOff>89977</xdr:rowOff>
    </xdr:to>
    <xdr:sp macro="" textlink="">
      <xdr:nvSpPr>
        <xdr:cNvPr id="520" name="フローチャート: 判断 519"/>
        <xdr:cNvSpPr/>
      </xdr:nvSpPr>
      <xdr:spPr>
        <a:xfrm>
          <a:off x="145415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81104</xdr:rowOff>
    </xdr:from>
    <xdr:ext cx="534377" cy="259045"/>
    <xdr:sp macro="" textlink="">
      <xdr:nvSpPr>
        <xdr:cNvPr id="521" name="テキスト ボックス 520"/>
        <xdr:cNvSpPr txBox="1"/>
      </xdr:nvSpPr>
      <xdr:spPr>
        <a:xfrm>
          <a:off x="14325111" y="64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94567</xdr:rowOff>
    </xdr:from>
    <xdr:to>
      <xdr:col>71</xdr:col>
      <xdr:colOff>177800</xdr:colOff>
      <xdr:row>36</xdr:row>
      <xdr:rowOff>104801</xdr:rowOff>
    </xdr:to>
    <xdr:cxnSp macro="">
      <xdr:nvCxnSpPr>
        <xdr:cNvPr id="522" name="直線コネクタ 521"/>
        <xdr:cNvCxnSpPr/>
      </xdr:nvCxnSpPr>
      <xdr:spPr>
        <a:xfrm>
          <a:off x="12814300" y="6266767"/>
          <a:ext cx="8890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19573</xdr:rowOff>
    </xdr:from>
    <xdr:to>
      <xdr:col>72</xdr:col>
      <xdr:colOff>38100</xdr:colOff>
      <xdr:row>37</xdr:row>
      <xdr:rowOff>121173</xdr:rowOff>
    </xdr:to>
    <xdr:sp macro="" textlink="">
      <xdr:nvSpPr>
        <xdr:cNvPr id="523" name="フローチャート: 判断 522"/>
        <xdr:cNvSpPr/>
      </xdr:nvSpPr>
      <xdr:spPr>
        <a:xfrm>
          <a:off x="13652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112300</xdr:rowOff>
    </xdr:from>
    <xdr:ext cx="534377" cy="259045"/>
    <xdr:sp macro="" textlink="">
      <xdr:nvSpPr>
        <xdr:cNvPr id="524" name="テキスト ボックス 523"/>
        <xdr:cNvSpPr txBox="1"/>
      </xdr:nvSpPr>
      <xdr:spPr>
        <a:xfrm>
          <a:off x="13436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23520</xdr:rowOff>
    </xdr:from>
    <xdr:to>
      <xdr:col>67</xdr:col>
      <xdr:colOff>101600</xdr:colOff>
      <xdr:row>37</xdr:row>
      <xdr:rowOff>125120</xdr:rowOff>
    </xdr:to>
    <xdr:sp macro="" textlink="">
      <xdr:nvSpPr>
        <xdr:cNvPr id="525" name="フローチャート: 判断 524"/>
        <xdr:cNvSpPr/>
      </xdr:nvSpPr>
      <xdr:spPr>
        <a:xfrm>
          <a:off x="12763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116247</xdr:rowOff>
    </xdr:from>
    <xdr:ext cx="534377" cy="259045"/>
    <xdr:sp macro="" textlink="">
      <xdr:nvSpPr>
        <xdr:cNvPr id="526" name="テキスト ボックス 525"/>
        <xdr:cNvSpPr txBox="1"/>
      </xdr:nvSpPr>
      <xdr:spPr>
        <a:xfrm>
          <a:off x="12547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76289</xdr:rowOff>
    </xdr:from>
    <xdr:to>
      <xdr:col>85</xdr:col>
      <xdr:colOff>177800</xdr:colOff>
      <xdr:row>37</xdr:row>
      <xdr:rowOff>6439</xdr:rowOff>
    </xdr:to>
    <xdr:sp macro="" textlink="">
      <xdr:nvSpPr>
        <xdr:cNvPr id="532" name="楕円 531"/>
        <xdr:cNvSpPr/>
      </xdr:nvSpPr>
      <xdr:spPr>
        <a:xfrm>
          <a:off x="16268700" y="62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54716</xdr:rowOff>
    </xdr:from>
    <xdr:ext cx="534377" cy="259045"/>
    <xdr:sp macro="" textlink="">
      <xdr:nvSpPr>
        <xdr:cNvPr id="533" name="消防費該当値テキスト"/>
        <xdr:cNvSpPr txBox="1"/>
      </xdr:nvSpPr>
      <xdr:spPr>
        <a:xfrm>
          <a:off x="16370300" y="62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140213</xdr:rowOff>
    </xdr:from>
    <xdr:to>
      <xdr:col>81</xdr:col>
      <xdr:colOff>101600</xdr:colOff>
      <xdr:row>36</xdr:row>
      <xdr:rowOff>70363</xdr:rowOff>
    </xdr:to>
    <xdr:sp macro="" textlink="">
      <xdr:nvSpPr>
        <xdr:cNvPr id="534" name="楕円 533"/>
        <xdr:cNvSpPr/>
      </xdr:nvSpPr>
      <xdr:spPr>
        <a:xfrm>
          <a:off x="15430500" y="61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86890</xdr:rowOff>
    </xdr:from>
    <xdr:ext cx="534377" cy="259045"/>
    <xdr:sp macro="" textlink="">
      <xdr:nvSpPr>
        <xdr:cNvPr id="535" name="テキスト ボックス 534"/>
        <xdr:cNvSpPr txBox="1"/>
      </xdr:nvSpPr>
      <xdr:spPr>
        <a:xfrm>
          <a:off x="15214111" y="59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165603</xdr:rowOff>
    </xdr:from>
    <xdr:to>
      <xdr:col>76</xdr:col>
      <xdr:colOff>165100</xdr:colOff>
      <xdr:row>36</xdr:row>
      <xdr:rowOff>95753</xdr:rowOff>
    </xdr:to>
    <xdr:sp macro="" textlink="">
      <xdr:nvSpPr>
        <xdr:cNvPr id="536" name="楕円 535"/>
        <xdr:cNvSpPr/>
      </xdr:nvSpPr>
      <xdr:spPr>
        <a:xfrm>
          <a:off x="14541500" y="616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112280</xdr:rowOff>
    </xdr:from>
    <xdr:ext cx="534377" cy="259045"/>
    <xdr:sp macro="" textlink="">
      <xdr:nvSpPr>
        <xdr:cNvPr id="537" name="テキスト ボックス 536"/>
        <xdr:cNvSpPr txBox="1"/>
      </xdr:nvSpPr>
      <xdr:spPr>
        <a:xfrm>
          <a:off x="14325111" y="594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54001</xdr:rowOff>
    </xdr:from>
    <xdr:to>
      <xdr:col>72</xdr:col>
      <xdr:colOff>38100</xdr:colOff>
      <xdr:row>36</xdr:row>
      <xdr:rowOff>155601</xdr:rowOff>
    </xdr:to>
    <xdr:sp macro="" textlink="">
      <xdr:nvSpPr>
        <xdr:cNvPr id="538" name="楕円 537"/>
        <xdr:cNvSpPr/>
      </xdr:nvSpPr>
      <xdr:spPr>
        <a:xfrm>
          <a:off x="13652500" y="622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678</xdr:rowOff>
    </xdr:from>
    <xdr:ext cx="534377" cy="259045"/>
    <xdr:sp macro="" textlink="">
      <xdr:nvSpPr>
        <xdr:cNvPr id="539" name="テキスト ボックス 538"/>
        <xdr:cNvSpPr txBox="1"/>
      </xdr:nvSpPr>
      <xdr:spPr>
        <a:xfrm>
          <a:off x="13436111" y="600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43767</xdr:rowOff>
    </xdr:from>
    <xdr:to>
      <xdr:col>67</xdr:col>
      <xdr:colOff>101600</xdr:colOff>
      <xdr:row>36</xdr:row>
      <xdr:rowOff>145367</xdr:rowOff>
    </xdr:to>
    <xdr:sp macro="" textlink="">
      <xdr:nvSpPr>
        <xdr:cNvPr id="540" name="楕円 539"/>
        <xdr:cNvSpPr/>
      </xdr:nvSpPr>
      <xdr:spPr>
        <a:xfrm>
          <a:off x="12763500" y="621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161894</xdr:rowOff>
    </xdr:from>
    <xdr:ext cx="534377" cy="259045"/>
    <xdr:sp macro="" textlink="">
      <xdr:nvSpPr>
        <xdr:cNvPr id="541" name="テキスト ボックス 540"/>
        <xdr:cNvSpPr txBox="1"/>
      </xdr:nvSpPr>
      <xdr:spPr>
        <a:xfrm>
          <a:off x="12547111" y="599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164553</xdr:rowOff>
    </xdr:from>
    <xdr:to>
      <xdr:col>85</xdr:col>
      <xdr:colOff>127000</xdr:colOff>
      <xdr:row>57</xdr:row>
      <xdr:rowOff>100261</xdr:rowOff>
    </xdr:to>
    <xdr:cxnSp macro="">
      <xdr:nvCxnSpPr>
        <xdr:cNvPr id="570" name="直線コネクタ 569"/>
        <xdr:cNvCxnSpPr/>
      </xdr:nvCxnSpPr>
      <xdr:spPr>
        <a:xfrm>
          <a:off x="15481300" y="9765753"/>
          <a:ext cx="838200" cy="10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164553</xdr:rowOff>
    </xdr:from>
    <xdr:to>
      <xdr:col>81</xdr:col>
      <xdr:colOff>50800</xdr:colOff>
      <xdr:row>57</xdr:row>
      <xdr:rowOff>25400</xdr:rowOff>
    </xdr:to>
    <xdr:cxnSp macro="">
      <xdr:nvCxnSpPr>
        <xdr:cNvPr id="573" name="直線コネクタ 572"/>
        <xdr:cNvCxnSpPr/>
      </xdr:nvCxnSpPr>
      <xdr:spPr>
        <a:xfrm flipV="1">
          <a:off x="14592300" y="9765753"/>
          <a:ext cx="8890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25400</xdr:rowOff>
    </xdr:from>
    <xdr:to>
      <xdr:col>76</xdr:col>
      <xdr:colOff>114300</xdr:colOff>
      <xdr:row>57</xdr:row>
      <xdr:rowOff>73278</xdr:rowOff>
    </xdr:to>
    <xdr:cxnSp macro="">
      <xdr:nvCxnSpPr>
        <xdr:cNvPr id="576" name="直線コネクタ 575"/>
        <xdr:cNvCxnSpPr/>
      </xdr:nvCxnSpPr>
      <xdr:spPr>
        <a:xfrm flipV="1">
          <a:off x="13703300" y="9798050"/>
          <a:ext cx="889000" cy="4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147281</xdr:rowOff>
    </xdr:from>
    <xdr:to>
      <xdr:col>76</xdr:col>
      <xdr:colOff>165100</xdr:colOff>
      <xdr:row>58</xdr:row>
      <xdr:rowOff>77431</xdr:rowOff>
    </xdr:to>
    <xdr:sp macro="" textlink="">
      <xdr:nvSpPr>
        <xdr:cNvPr id="577" name="フローチャート: 判断 576"/>
        <xdr:cNvSpPr/>
      </xdr:nvSpPr>
      <xdr:spPr>
        <a:xfrm>
          <a:off x="14541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68558</xdr:rowOff>
    </xdr:from>
    <xdr:ext cx="534377" cy="259045"/>
    <xdr:sp macro="" textlink="">
      <xdr:nvSpPr>
        <xdr:cNvPr id="578" name="テキスト ボックス 577"/>
        <xdr:cNvSpPr txBox="1"/>
      </xdr:nvSpPr>
      <xdr:spPr>
        <a:xfrm>
          <a:off x="14325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73278</xdr:rowOff>
    </xdr:from>
    <xdr:to>
      <xdr:col>71</xdr:col>
      <xdr:colOff>177800</xdr:colOff>
      <xdr:row>57</xdr:row>
      <xdr:rowOff>87836</xdr:rowOff>
    </xdr:to>
    <xdr:cxnSp macro="">
      <xdr:nvCxnSpPr>
        <xdr:cNvPr id="579" name="直線コネクタ 578"/>
        <xdr:cNvCxnSpPr/>
      </xdr:nvCxnSpPr>
      <xdr:spPr>
        <a:xfrm flipV="1">
          <a:off x="12814300" y="9845928"/>
          <a:ext cx="889000" cy="1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157141</xdr:rowOff>
    </xdr:from>
    <xdr:to>
      <xdr:col>72</xdr:col>
      <xdr:colOff>38100</xdr:colOff>
      <xdr:row>58</xdr:row>
      <xdr:rowOff>87291</xdr:rowOff>
    </xdr:to>
    <xdr:sp macro="" textlink="">
      <xdr:nvSpPr>
        <xdr:cNvPr id="580" name="フローチャート: 判断 579"/>
        <xdr:cNvSpPr/>
      </xdr:nvSpPr>
      <xdr:spPr>
        <a:xfrm>
          <a:off x="13652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78418</xdr:rowOff>
    </xdr:from>
    <xdr:ext cx="534377" cy="259045"/>
    <xdr:sp macro="" textlink="">
      <xdr:nvSpPr>
        <xdr:cNvPr id="581" name="テキスト ボックス 580"/>
        <xdr:cNvSpPr txBox="1"/>
      </xdr:nvSpPr>
      <xdr:spPr>
        <a:xfrm>
          <a:off x="13436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151931</xdr:rowOff>
    </xdr:from>
    <xdr:to>
      <xdr:col>67</xdr:col>
      <xdr:colOff>101600</xdr:colOff>
      <xdr:row>58</xdr:row>
      <xdr:rowOff>82081</xdr:rowOff>
    </xdr:to>
    <xdr:sp macro="" textlink="">
      <xdr:nvSpPr>
        <xdr:cNvPr id="582" name="フローチャート: 判断 581"/>
        <xdr:cNvSpPr/>
      </xdr:nvSpPr>
      <xdr:spPr>
        <a:xfrm>
          <a:off x="12763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73208</xdr:rowOff>
    </xdr:from>
    <xdr:ext cx="534377" cy="259045"/>
    <xdr:sp macro="" textlink="">
      <xdr:nvSpPr>
        <xdr:cNvPr id="583" name="テキスト ボックス 582"/>
        <xdr:cNvSpPr txBox="1"/>
      </xdr:nvSpPr>
      <xdr:spPr>
        <a:xfrm>
          <a:off x="12547111" y="100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49461</xdr:rowOff>
    </xdr:from>
    <xdr:to>
      <xdr:col>85</xdr:col>
      <xdr:colOff>177800</xdr:colOff>
      <xdr:row>57</xdr:row>
      <xdr:rowOff>151061</xdr:rowOff>
    </xdr:to>
    <xdr:sp macro="" textlink="">
      <xdr:nvSpPr>
        <xdr:cNvPr id="589" name="楕円 588"/>
        <xdr:cNvSpPr/>
      </xdr:nvSpPr>
      <xdr:spPr>
        <a:xfrm>
          <a:off x="16268700" y="98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72338</xdr:rowOff>
    </xdr:from>
    <xdr:ext cx="599010" cy="259045"/>
    <xdr:sp macro="" textlink="">
      <xdr:nvSpPr>
        <xdr:cNvPr id="590" name="教育費該当値テキスト"/>
        <xdr:cNvSpPr txBox="1"/>
      </xdr:nvSpPr>
      <xdr:spPr>
        <a:xfrm>
          <a:off x="16370300" y="967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113753</xdr:rowOff>
    </xdr:from>
    <xdr:to>
      <xdr:col>81</xdr:col>
      <xdr:colOff>101600</xdr:colOff>
      <xdr:row>57</xdr:row>
      <xdr:rowOff>43903</xdr:rowOff>
    </xdr:to>
    <xdr:sp macro="" textlink="">
      <xdr:nvSpPr>
        <xdr:cNvPr id="591" name="楕円 590"/>
        <xdr:cNvSpPr/>
      </xdr:nvSpPr>
      <xdr:spPr>
        <a:xfrm>
          <a:off x="15430500" y="97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60430</xdr:rowOff>
    </xdr:from>
    <xdr:ext cx="599010" cy="259045"/>
    <xdr:sp macro="" textlink="">
      <xdr:nvSpPr>
        <xdr:cNvPr id="592" name="テキスト ボックス 591"/>
        <xdr:cNvSpPr txBox="1"/>
      </xdr:nvSpPr>
      <xdr:spPr>
        <a:xfrm>
          <a:off x="15181795" y="949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146050</xdr:rowOff>
    </xdr:from>
    <xdr:to>
      <xdr:col>76</xdr:col>
      <xdr:colOff>165100</xdr:colOff>
      <xdr:row>57</xdr:row>
      <xdr:rowOff>76200</xdr:rowOff>
    </xdr:to>
    <xdr:sp macro="" textlink="">
      <xdr:nvSpPr>
        <xdr:cNvPr id="593" name="楕円 592"/>
        <xdr:cNvSpPr/>
      </xdr:nvSpPr>
      <xdr:spPr>
        <a:xfrm>
          <a:off x="14541500" y="97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92727</xdr:rowOff>
    </xdr:from>
    <xdr:ext cx="599010" cy="259045"/>
    <xdr:sp macro="" textlink="">
      <xdr:nvSpPr>
        <xdr:cNvPr id="594" name="テキスト ボックス 593"/>
        <xdr:cNvSpPr txBox="1"/>
      </xdr:nvSpPr>
      <xdr:spPr>
        <a:xfrm>
          <a:off x="14292795" y="95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22478</xdr:rowOff>
    </xdr:from>
    <xdr:to>
      <xdr:col>72</xdr:col>
      <xdr:colOff>38100</xdr:colOff>
      <xdr:row>57</xdr:row>
      <xdr:rowOff>124078</xdr:rowOff>
    </xdr:to>
    <xdr:sp macro="" textlink="">
      <xdr:nvSpPr>
        <xdr:cNvPr id="595" name="楕円 594"/>
        <xdr:cNvSpPr/>
      </xdr:nvSpPr>
      <xdr:spPr>
        <a:xfrm>
          <a:off x="13652500" y="97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140605</xdr:rowOff>
    </xdr:from>
    <xdr:ext cx="599010" cy="259045"/>
    <xdr:sp macro="" textlink="">
      <xdr:nvSpPr>
        <xdr:cNvPr id="596" name="テキスト ボックス 595"/>
        <xdr:cNvSpPr txBox="1"/>
      </xdr:nvSpPr>
      <xdr:spPr>
        <a:xfrm>
          <a:off x="13403795" y="957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37036</xdr:rowOff>
    </xdr:from>
    <xdr:to>
      <xdr:col>67</xdr:col>
      <xdr:colOff>101600</xdr:colOff>
      <xdr:row>57</xdr:row>
      <xdr:rowOff>138636</xdr:rowOff>
    </xdr:to>
    <xdr:sp macro="" textlink="">
      <xdr:nvSpPr>
        <xdr:cNvPr id="597" name="楕円 596"/>
        <xdr:cNvSpPr/>
      </xdr:nvSpPr>
      <xdr:spPr>
        <a:xfrm>
          <a:off x="12763500" y="980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155163</xdr:rowOff>
    </xdr:from>
    <xdr:ext cx="599010" cy="259045"/>
    <xdr:sp macro="" textlink="">
      <xdr:nvSpPr>
        <xdr:cNvPr id="598" name="テキスト ボックス 597"/>
        <xdr:cNvSpPr txBox="1"/>
      </xdr:nvSpPr>
      <xdr:spPr>
        <a:xfrm>
          <a:off x="12514795" y="958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45521</xdr:rowOff>
    </xdr:from>
    <xdr:to>
      <xdr:col>85</xdr:col>
      <xdr:colOff>127000</xdr:colOff>
      <xdr:row>78</xdr:row>
      <xdr:rowOff>136327</xdr:rowOff>
    </xdr:to>
    <xdr:cxnSp macro="">
      <xdr:nvCxnSpPr>
        <xdr:cNvPr id="625" name="直線コネクタ 624"/>
        <xdr:cNvCxnSpPr/>
      </xdr:nvCxnSpPr>
      <xdr:spPr>
        <a:xfrm>
          <a:off x="15481300" y="13247171"/>
          <a:ext cx="838200" cy="2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41498</xdr:rowOff>
    </xdr:from>
    <xdr:to>
      <xdr:col>81</xdr:col>
      <xdr:colOff>50800</xdr:colOff>
      <xdr:row>77</xdr:row>
      <xdr:rowOff>45521</xdr:rowOff>
    </xdr:to>
    <xdr:cxnSp macro="">
      <xdr:nvCxnSpPr>
        <xdr:cNvPr id="628" name="直線コネクタ 627"/>
        <xdr:cNvCxnSpPr/>
      </xdr:nvCxnSpPr>
      <xdr:spPr>
        <a:xfrm>
          <a:off x="14592300" y="13243148"/>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41498</xdr:rowOff>
    </xdr:from>
    <xdr:to>
      <xdr:col>76</xdr:col>
      <xdr:colOff>114300</xdr:colOff>
      <xdr:row>77</xdr:row>
      <xdr:rowOff>163241</xdr:rowOff>
    </xdr:to>
    <xdr:cxnSp macro="">
      <xdr:nvCxnSpPr>
        <xdr:cNvPr id="631" name="直線コネクタ 630"/>
        <xdr:cNvCxnSpPr/>
      </xdr:nvCxnSpPr>
      <xdr:spPr>
        <a:xfrm flipV="1">
          <a:off x="13703300" y="13243148"/>
          <a:ext cx="889000" cy="1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51200</xdr:rowOff>
    </xdr:from>
    <xdr:to>
      <xdr:col>76</xdr:col>
      <xdr:colOff>165100</xdr:colOff>
      <xdr:row>78</xdr:row>
      <xdr:rowOff>152800</xdr:rowOff>
    </xdr:to>
    <xdr:sp macro="" textlink="">
      <xdr:nvSpPr>
        <xdr:cNvPr id="632" name="フローチャート: 判断 631"/>
        <xdr:cNvSpPr/>
      </xdr:nvSpPr>
      <xdr:spPr>
        <a:xfrm>
          <a:off x="14541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143927</xdr:rowOff>
    </xdr:from>
    <xdr:ext cx="534377" cy="259045"/>
    <xdr:sp macro="" textlink="">
      <xdr:nvSpPr>
        <xdr:cNvPr id="633" name="テキスト ボックス 632"/>
        <xdr:cNvSpPr txBox="1"/>
      </xdr:nvSpPr>
      <xdr:spPr>
        <a:xfrm>
          <a:off x="14325111" y="1351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163241</xdr:rowOff>
    </xdr:from>
    <xdr:to>
      <xdr:col>71</xdr:col>
      <xdr:colOff>177800</xdr:colOff>
      <xdr:row>78</xdr:row>
      <xdr:rowOff>19076</xdr:rowOff>
    </xdr:to>
    <xdr:cxnSp macro="">
      <xdr:nvCxnSpPr>
        <xdr:cNvPr id="634" name="直線コネクタ 633"/>
        <xdr:cNvCxnSpPr/>
      </xdr:nvCxnSpPr>
      <xdr:spPr>
        <a:xfrm flipV="1">
          <a:off x="12814300" y="13364891"/>
          <a:ext cx="8890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52535</xdr:rowOff>
    </xdr:from>
    <xdr:to>
      <xdr:col>72</xdr:col>
      <xdr:colOff>38100</xdr:colOff>
      <xdr:row>78</xdr:row>
      <xdr:rowOff>154135</xdr:rowOff>
    </xdr:to>
    <xdr:sp macro="" textlink="">
      <xdr:nvSpPr>
        <xdr:cNvPr id="635" name="フローチャート: 判断 634"/>
        <xdr:cNvSpPr/>
      </xdr:nvSpPr>
      <xdr:spPr>
        <a:xfrm>
          <a:off x="13652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145262</xdr:rowOff>
    </xdr:from>
    <xdr:ext cx="534377" cy="259045"/>
    <xdr:sp macro="" textlink="">
      <xdr:nvSpPr>
        <xdr:cNvPr id="636" name="テキスト ボックス 635"/>
        <xdr:cNvSpPr txBox="1"/>
      </xdr:nvSpPr>
      <xdr:spPr>
        <a:xfrm>
          <a:off x="13436111" y="135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52853</xdr:rowOff>
    </xdr:from>
    <xdr:to>
      <xdr:col>67</xdr:col>
      <xdr:colOff>101600</xdr:colOff>
      <xdr:row>78</xdr:row>
      <xdr:rowOff>154453</xdr:rowOff>
    </xdr:to>
    <xdr:sp macro="" textlink="">
      <xdr:nvSpPr>
        <xdr:cNvPr id="637" name="フローチャート: 判断 636"/>
        <xdr:cNvSpPr/>
      </xdr:nvSpPr>
      <xdr:spPr>
        <a:xfrm>
          <a:off x="12763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145580</xdr:rowOff>
    </xdr:from>
    <xdr:ext cx="534377" cy="259045"/>
    <xdr:sp macro="" textlink="">
      <xdr:nvSpPr>
        <xdr:cNvPr id="638" name="テキスト ボックス 637"/>
        <xdr:cNvSpPr txBox="1"/>
      </xdr:nvSpPr>
      <xdr:spPr>
        <a:xfrm>
          <a:off x="12547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85527</xdr:rowOff>
    </xdr:from>
    <xdr:to>
      <xdr:col>85</xdr:col>
      <xdr:colOff>177800</xdr:colOff>
      <xdr:row>79</xdr:row>
      <xdr:rowOff>15677</xdr:rowOff>
    </xdr:to>
    <xdr:sp macro="" textlink="">
      <xdr:nvSpPr>
        <xdr:cNvPr id="644" name="楕円 643"/>
        <xdr:cNvSpPr/>
      </xdr:nvSpPr>
      <xdr:spPr>
        <a:xfrm>
          <a:off x="16268700" y="1345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469744" cy="259045"/>
    <xdr:sp macro="" textlink="">
      <xdr:nvSpPr>
        <xdr:cNvPr id="645" name="災害復旧費該当値テキスト"/>
        <xdr:cNvSpPr txBox="1"/>
      </xdr:nvSpPr>
      <xdr:spPr>
        <a:xfrm>
          <a:off x="16370300" y="133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166171</xdr:rowOff>
    </xdr:from>
    <xdr:to>
      <xdr:col>81</xdr:col>
      <xdr:colOff>101600</xdr:colOff>
      <xdr:row>77</xdr:row>
      <xdr:rowOff>96321</xdr:rowOff>
    </xdr:to>
    <xdr:sp macro="" textlink="">
      <xdr:nvSpPr>
        <xdr:cNvPr id="646" name="楕円 645"/>
        <xdr:cNvSpPr/>
      </xdr:nvSpPr>
      <xdr:spPr>
        <a:xfrm>
          <a:off x="15430500" y="131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112848</xdr:rowOff>
    </xdr:from>
    <xdr:ext cx="599010" cy="259045"/>
    <xdr:sp macro="" textlink="">
      <xdr:nvSpPr>
        <xdr:cNvPr id="647" name="テキスト ボックス 646"/>
        <xdr:cNvSpPr txBox="1"/>
      </xdr:nvSpPr>
      <xdr:spPr>
        <a:xfrm>
          <a:off x="15181795" y="1297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162148</xdr:rowOff>
    </xdr:from>
    <xdr:to>
      <xdr:col>76</xdr:col>
      <xdr:colOff>165100</xdr:colOff>
      <xdr:row>77</xdr:row>
      <xdr:rowOff>92298</xdr:rowOff>
    </xdr:to>
    <xdr:sp macro="" textlink="">
      <xdr:nvSpPr>
        <xdr:cNvPr id="648" name="楕円 647"/>
        <xdr:cNvSpPr/>
      </xdr:nvSpPr>
      <xdr:spPr>
        <a:xfrm>
          <a:off x="14541500" y="131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108825</xdr:rowOff>
    </xdr:from>
    <xdr:ext cx="599010" cy="259045"/>
    <xdr:sp macro="" textlink="">
      <xdr:nvSpPr>
        <xdr:cNvPr id="649" name="テキスト ボックス 648"/>
        <xdr:cNvSpPr txBox="1"/>
      </xdr:nvSpPr>
      <xdr:spPr>
        <a:xfrm>
          <a:off x="14292795" y="1296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112441</xdr:rowOff>
    </xdr:from>
    <xdr:to>
      <xdr:col>72</xdr:col>
      <xdr:colOff>38100</xdr:colOff>
      <xdr:row>78</xdr:row>
      <xdr:rowOff>42591</xdr:rowOff>
    </xdr:to>
    <xdr:sp macro="" textlink="">
      <xdr:nvSpPr>
        <xdr:cNvPr id="650" name="楕円 649"/>
        <xdr:cNvSpPr/>
      </xdr:nvSpPr>
      <xdr:spPr>
        <a:xfrm>
          <a:off x="13652500" y="133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59118</xdr:rowOff>
    </xdr:from>
    <xdr:ext cx="534377" cy="259045"/>
    <xdr:sp macro="" textlink="">
      <xdr:nvSpPr>
        <xdr:cNvPr id="651" name="テキスト ボックス 650"/>
        <xdr:cNvSpPr txBox="1"/>
      </xdr:nvSpPr>
      <xdr:spPr>
        <a:xfrm>
          <a:off x="13436111" y="1308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139726</xdr:rowOff>
    </xdr:from>
    <xdr:to>
      <xdr:col>67</xdr:col>
      <xdr:colOff>101600</xdr:colOff>
      <xdr:row>78</xdr:row>
      <xdr:rowOff>69876</xdr:rowOff>
    </xdr:to>
    <xdr:sp macro="" textlink="">
      <xdr:nvSpPr>
        <xdr:cNvPr id="652" name="楕円 651"/>
        <xdr:cNvSpPr/>
      </xdr:nvSpPr>
      <xdr:spPr>
        <a:xfrm>
          <a:off x="12763500" y="133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86403</xdr:rowOff>
    </xdr:from>
    <xdr:ext cx="534377" cy="259045"/>
    <xdr:sp macro="" textlink="">
      <xdr:nvSpPr>
        <xdr:cNvPr id="653" name="テキスト ボックス 652"/>
        <xdr:cNvSpPr txBox="1"/>
      </xdr:nvSpPr>
      <xdr:spPr>
        <a:xfrm>
          <a:off x="12547111" y="131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57539</xdr:rowOff>
    </xdr:from>
    <xdr:to>
      <xdr:col>85</xdr:col>
      <xdr:colOff>127000</xdr:colOff>
      <xdr:row>97</xdr:row>
      <xdr:rowOff>115706</xdr:rowOff>
    </xdr:to>
    <xdr:cxnSp macro="">
      <xdr:nvCxnSpPr>
        <xdr:cNvPr id="682" name="直線コネクタ 681"/>
        <xdr:cNvCxnSpPr/>
      </xdr:nvCxnSpPr>
      <xdr:spPr>
        <a:xfrm flipV="1">
          <a:off x="15481300" y="16688189"/>
          <a:ext cx="838200" cy="5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115706</xdr:rowOff>
    </xdr:from>
    <xdr:to>
      <xdr:col>81</xdr:col>
      <xdr:colOff>50800</xdr:colOff>
      <xdr:row>97</xdr:row>
      <xdr:rowOff>141774</xdr:rowOff>
    </xdr:to>
    <xdr:cxnSp macro="">
      <xdr:nvCxnSpPr>
        <xdr:cNvPr id="685" name="直線コネクタ 684"/>
        <xdr:cNvCxnSpPr/>
      </xdr:nvCxnSpPr>
      <xdr:spPr>
        <a:xfrm flipV="1">
          <a:off x="14592300" y="16746356"/>
          <a:ext cx="889000" cy="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141774</xdr:rowOff>
    </xdr:from>
    <xdr:to>
      <xdr:col>76</xdr:col>
      <xdr:colOff>114300</xdr:colOff>
      <xdr:row>97</xdr:row>
      <xdr:rowOff>154448</xdr:rowOff>
    </xdr:to>
    <xdr:cxnSp macro="">
      <xdr:nvCxnSpPr>
        <xdr:cNvPr id="688" name="直線コネクタ 687"/>
        <xdr:cNvCxnSpPr/>
      </xdr:nvCxnSpPr>
      <xdr:spPr>
        <a:xfrm flipV="1">
          <a:off x="13703300" y="16772424"/>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124192</xdr:rowOff>
    </xdr:from>
    <xdr:to>
      <xdr:col>76</xdr:col>
      <xdr:colOff>165100</xdr:colOff>
      <xdr:row>98</xdr:row>
      <xdr:rowOff>54342</xdr:rowOff>
    </xdr:to>
    <xdr:sp macro="" textlink="">
      <xdr:nvSpPr>
        <xdr:cNvPr id="689" name="フローチャート: 判断 688"/>
        <xdr:cNvSpPr/>
      </xdr:nvSpPr>
      <xdr:spPr>
        <a:xfrm>
          <a:off x="14541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45469</xdr:rowOff>
    </xdr:from>
    <xdr:ext cx="599010" cy="259045"/>
    <xdr:sp macro="" textlink="">
      <xdr:nvSpPr>
        <xdr:cNvPr id="690" name="テキスト ボックス 689"/>
        <xdr:cNvSpPr txBox="1"/>
      </xdr:nvSpPr>
      <xdr:spPr>
        <a:xfrm>
          <a:off x="14292795" y="168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154448</xdr:rowOff>
    </xdr:from>
    <xdr:to>
      <xdr:col>71</xdr:col>
      <xdr:colOff>177800</xdr:colOff>
      <xdr:row>98</xdr:row>
      <xdr:rowOff>11202</xdr:rowOff>
    </xdr:to>
    <xdr:cxnSp macro="">
      <xdr:nvCxnSpPr>
        <xdr:cNvPr id="691" name="直線コネクタ 690"/>
        <xdr:cNvCxnSpPr/>
      </xdr:nvCxnSpPr>
      <xdr:spPr>
        <a:xfrm flipV="1">
          <a:off x="12814300" y="16785098"/>
          <a:ext cx="889000" cy="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121289</xdr:rowOff>
    </xdr:from>
    <xdr:to>
      <xdr:col>72</xdr:col>
      <xdr:colOff>38100</xdr:colOff>
      <xdr:row>98</xdr:row>
      <xdr:rowOff>51439</xdr:rowOff>
    </xdr:to>
    <xdr:sp macro="" textlink="">
      <xdr:nvSpPr>
        <xdr:cNvPr id="692" name="フローチャート: 判断 691"/>
        <xdr:cNvSpPr/>
      </xdr:nvSpPr>
      <xdr:spPr>
        <a:xfrm>
          <a:off x="13652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42566</xdr:rowOff>
    </xdr:from>
    <xdr:ext cx="599010" cy="259045"/>
    <xdr:sp macro="" textlink="">
      <xdr:nvSpPr>
        <xdr:cNvPr id="693" name="テキスト ボックス 692"/>
        <xdr:cNvSpPr txBox="1"/>
      </xdr:nvSpPr>
      <xdr:spPr>
        <a:xfrm>
          <a:off x="13403795" y="168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129000</xdr:rowOff>
    </xdr:from>
    <xdr:to>
      <xdr:col>67</xdr:col>
      <xdr:colOff>101600</xdr:colOff>
      <xdr:row>98</xdr:row>
      <xdr:rowOff>59150</xdr:rowOff>
    </xdr:to>
    <xdr:sp macro="" textlink="">
      <xdr:nvSpPr>
        <xdr:cNvPr id="694" name="フローチャート: 判断 693"/>
        <xdr:cNvSpPr/>
      </xdr:nvSpPr>
      <xdr:spPr>
        <a:xfrm>
          <a:off x="12763500" y="167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75677</xdr:rowOff>
    </xdr:from>
    <xdr:ext cx="599010" cy="259045"/>
    <xdr:sp macro="" textlink="">
      <xdr:nvSpPr>
        <xdr:cNvPr id="695" name="テキスト ボックス 694"/>
        <xdr:cNvSpPr txBox="1"/>
      </xdr:nvSpPr>
      <xdr:spPr>
        <a:xfrm>
          <a:off x="12514795" y="1653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6739</xdr:rowOff>
    </xdr:from>
    <xdr:to>
      <xdr:col>85</xdr:col>
      <xdr:colOff>177800</xdr:colOff>
      <xdr:row>97</xdr:row>
      <xdr:rowOff>108339</xdr:rowOff>
    </xdr:to>
    <xdr:sp macro="" textlink="">
      <xdr:nvSpPr>
        <xdr:cNvPr id="701" name="楕円 700"/>
        <xdr:cNvSpPr/>
      </xdr:nvSpPr>
      <xdr:spPr>
        <a:xfrm>
          <a:off x="16268700" y="166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29616</xdr:rowOff>
    </xdr:from>
    <xdr:ext cx="599010" cy="259045"/>
    <xdr:sp macro="" textlink="">
      <xdr:nvSpPr>
        <xdr:cNvPr id="702" name="公債費該当値テキスト"/>
        <xdr:cNvSpPr txBox="1"/>
      </xdr:nvSpPr>
      <xdr:spPr>
        <a:xfrm>
          <a:off x="16370300" y="1648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64906</xdr:rowOff>
    </xdr:from>
    <xdr:to>
      <xdr:col>81</xdr:col>
      <xdr:colOff>101600</xdr:colOff>
      <xdr:row>97</xdr:row>
      <xdr:rowOff>166506</xdr:rowOff>
    </xdr:to>
    <xdr:sp macro="" textlink="">
      <xdr:nvSpPr>
        <xdr:cNvPr id="703" name="楕円 702"/>
        <xdr:cNvSpPr/>
      </xdr:nvSpPr>
      <xdr:spPr>
        <a:xfrm>
          <a:off x="15430500" y="1669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157633</xdr:rowOff>
    </xdr:from>
    <xdr:ext cx="599010" cy="259045"/>
    <xdr:sp macro="" textlink="">
      <xdr:nvSpPr>
        <xdr:cNvPr id="704" name="テキスト ボックス 703"/>
        <xdr:cNvSpPr txBox="1"/>
      </xdr:nvSpPr>
      <xdr:spPr>
        <a:xfrm>
          <a:off x="15181795" y="1678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90974</xdr:rowOff>
    </xdr:from>
    <xdr:to>
      <xdr:col>76</xdr:col>
      <xdr:colOff>165100</xdr:colOff>
      <xdr:row>98</xdr:row>
      <xdr:rowOff>21124</xdr:rowOff>
    </xdr:to>
    <xdr:sp macro="" textlink="">
      <xdr:nvSpPr>
        <xdr:cNvPr id="705" name="楕円 704"/>
        <xdr:cNvSpPr/>
      </xdr:nvSpPr>
      <xdr:spPr>
        <a:xfrm>
          <a:off x="14541500" y="1672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37651</xdr:rowOff>
    </xdr:from>
    <xdr:ext cx="599010" cy="259045"/>
    <xdr:sp macro="" textlink="">
      <xdr:nvSpPr>
        <xdr:cNvPr id="706" name="テキスト ボックス 705"/>
        <xdr:cNvSpPr txBox="1"/>
      </xdr:nvSpPr>
      <xdr:spPr>
        <a:xfrm>
          <a:off x="14292795" y="16496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103648</xdr:rowOff>
    </xdr:from>
    <xdr:to>
      <xdr:col>72</xdr:col>
      <xdr:colOff>38100</xdr:colOff>
      <xdr:row>98</xdr:row>
      <xdr:rowOff>33798</xdr:rowOff>
    </xdr:to>
    <xdr:sp macro="" textlink="">
      <xdr:nvSpPr>
        <xdr:cNvPr id="707" name="楕円 706"/>
        <xdr:cNvSpPr/>
      </xdr:nvSpPr>
      <xdr:spPr>
        <a:xfrm>
          <a:off x="13652500" y="1673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50325</xdr:rowOff>
    </xdr:from>
    <xdr:ext cx="599010" cy="259045"/>
    <xdr:sp macro="" textlink="">
      <xdr:nvSpPr>
        <xdr:cNvPr id="708" name="テキスト ボックス 707"/>
        <xdr:cNvSpPr txBox="1"/>
      </xdr:nvSpPr>
      <xdr:spPr>
        <a:xfrm>
          <a:off x="13403795" y="1650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131852</xdr:rowOff>
    </xdr:from>
    <xdr:to>
      <xdr:col>67</xdr:col>
      <xdr:colOff>101600</xdr:colOff>
      <xdr:row>98</xdr:row>
      <xdr:rowOff>62002</xdr:rowOff>
    </xdr:to>
    <xdr:sp macro="" textlink="">
      <xdr:nvSpPr>
        <xdr:cNvPr id="709" name="楕円 708"/>
        <xdr:cNvSpPr/>
      </xdr:nvSpPr>
      <xdr:spPr>
        <a:xfrm>
          <a:off x="12763500" y="167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53129</xdr:rowOff>
    </xdr:from>
    <xdr:ext cx="599010" cy="259045"/>
    <xdr:sp macro="" textlink="">
      <xdr:nvSpPr>
        <xdr:cNvPr id="710" name="テキスト ボックス 709"/>
        <xdr:cNvSpPr txBox="1"/>
      </xdr:nvSpPr>
      <xdr:spPr>
        <a:xfrm>
          <a:off x="12514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131343</xdr:rowOff>
    </xdr:from>
    <xdr:to>
      <xdr:col>107</xdr:col>
      <xdr:colOff>101600</xdr:colOff>
      <xdr:row>39</xdr:row>
      <xdr:rowOff>61493</xdr:rowOff>
    </xdr:to>
    <xdr:sp macro="" textlink="">
      <xdr:nvSpPr>
        <xdr:cNvPr id="746" name="フローチャート: 判断 745"/>
        <xdr:cNvSpPr/>
      </xdr:nvSpPr>
      <xdr:spPr>
        <a:xfrm>
          <a:off x="20383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78021</xdr:rowOff>
    </xdr:from>
    <xdr:ext cx="378565" cy="259045"/>
    <xdr:sp macro="" textlink="">
      <xdr:nvSpPr>
        <xdr:cNvPr id="747" name="テキスト ボックス 746"/>
        <xdr:cNvSpPr txBox="1"/>
      </xdr:nvSpPr>
      <xdr:spPr>
        <a:xfrm>
          <a:off x="20245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155422</xdr:rowOff>
    </xdr:from>
    <xdr:to>
      <xdr:col>102</xdr:col>
      <xdr:colOff>165100</xdr:colOff>
      <xdr:row>39</xdr:row>
      <xdr:rowOff>85572</xdr:rowOff>
    </xdr:to>
    <xdr:sp macro="" textlink="">
      <xdr:nvSpPr>
        <xdr:cNvPr id="749" name="フローチャート: 判断 748"/>
        <xdr:cNvSpPr/>
      </xdr:nvSpPr>
      <xdr:spPr>
        <a:xfrm>
          <a:off x="19494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102100</xdr:rowOff>
    </xdr:from>
    <xdr:ext cx="378565" cy="259045"/>
    <xdr:sp macro="" textlink="">
      <xdr:nvSpPr>
        <xdr:cNvPr id="750" name="テキスト ボックス 749"/>
        <xdr:cNvSpPr txBox="1"/>
      </xdr:nvSpPr>
      <xdr:spPr>
        <a:xfrm>
          <a:off x="19356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160757</xdr:rowOff>
    </xdr:from>
    <xdr:to>
      <xdr:col>98</xdr:col>
      <xdr:colOff>38100</xdr:colOff>
      <xdr:row>39</xdr:row>
      <xdr:rowOff>90907</xdr:rowOff>
    </xdr:to>
    <xdr:sp macro="" textlink="">
      <xdr:nvSpPr>
        <xdr:cNvPr id="751" name="フローチャート: 判断 750"/>
        <xdr:cNvSpPr/>
      </xdr:nvSpPr>
      <xdr:spPr>
        <a:xfrm>
          <a:off x="18605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107433</xdr:rowOff>
    </xdr:from>
    <xdr:ext cx="378565" cy="259045"/>
    <xdr:sp macro="" textlink="">
      <xdr:nvSpPr>
        <xdr:cNvPr id="752" name="テキスト ボックス 751"/>
        <xdr:cNvSpPr txBox="1"/>
      </xdr:nvSpPr>
      <xdr:spPr>
        <a:xfrm>
          <a:off x="18467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類似団体平均値と比べ差が大きい項目は、民生費、衛生費、土木費、教育費、公債費である。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民生費の増はイオル文化センター建設事業により、土木費については公営住宅建設事業が増加した主な要因となっている。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簡易水道会計や病院事業会計への繰出金が増加要因であり、教育費については、類似団体平均値と比べ高い数値となっているものの、二風谷小学校大規模改修事業が終了したことにより前年より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公債費については、過去に実施した災害復旧事業や大型建設事業の元金償還が要因となっている。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普通建設事業費の事業費規模を抑制することにより、公債費を含む今後の各費目の歳出削減に努める。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財政調整基金について、普通交付税の増に伴い標準財政規模が大きくなったことで比率は減少したが、当初予定していた基金の取崩しを回避できたため、残高については増加している。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実質収支についても、歳入の確保により黒字化しており、今後においても財源の確保や歳出の精査により健全な財政運営に努める。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連結実質赤字比率について、赤字額は生じていないことから比率は算出されていない。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31" workbookViewId="0">
      <selection activeCell="O54" sqref="O54"/>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80</v>
      </c>
      <c r="C2" s="179"/>
      <c r="D2" s="180"/>
    </row>
    <row r="3" spans="1:119" ht="18.75" customHeight="1" thickBot="1">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7251848</v>
      </c>
      <c r="BO4" s="374"/>
      <c r="BP4" s="374"/>
      <c r="BQ4" s="374"/>
      <c r="BR4" s="374"/>
      <c r="BS4" s="374"/>
      <c r="BT4" s="374"/>
      <c r="BU4" s="375"/>
      <c r="BV4" s="373">
        <v>7940967</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2.9</v>
      </c>
      <c r="CU4" s="380"/>
      <c r="CV4" s="380"/>
      <c r="CW4" s="380"/>
      <c r="CX4" s="380"/>
      <c r="CY4" s="380"/>
      <c r="CZ4" s="380"/>
      <c r="DA4" s="381"/>
      <c r="DB4" s="379">
        <v>2.1</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7114007</v>
      </c>
      <c r="BO5" s="411"/>
      <c r="BP5" s="411"/>
      <c r="BQ5" s="411"/>
      <c r="BR5" s="411"/>
      <c r="BS5" s="411"/>
      <c r="BT5" s="411"/>
      <c r="BU5" s="412"/>
      <c r="BV5" s="410">
        <v>7865527</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80.099999999999994</v>
      </c>
      <c r="CU5" s="408"/>
      <c r="CV5" s="408"/>
      <c r="CW5" s="408"/>
      <c r="CX5" s="408"/>
      <c r="CY5" s="408"/>
      <c r="CZ5" s="408"/>
      <c r="DA5" s="409"/>
      <c r="DB5" s="407">
        <v>83.6</v>
      </c>
      <c r="DC5" s="408"/>
      <c r="DD5" s="408"/>
      <c r="DE5" s="408"/>
      <c r="DF5" s="408"/>
      <c r="DG5" s="408"/>
      <c r="DH5" s="408"/>
      <c r="DI5" s="409"/>
    </row>
    <row r="6" spans="1:119" ht="18.75" customHeight="1">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101</v>
      </c>
      <c r="AV6" s="443"/>
      <c r="AW6" s="443"/>
      <c r="AX6" s="443"/>
      <c r="AY6" s="444" t="s">
        <v>102</v>
      </c>
      <c r="AZ6" s="445"/>
      <c r="BA6" s="445"/>
      <c r="BB6" s="445"/>
      <c r="BC6" s="445"/>
      <c r="BD6" s="445"/>
      <c r="BE6" s="445"/>
      <c r="BF6" s="445"/>
      <c r="BG6" s="445"/>
      <c r="BH6" s="445"/>
      <c r="BI6" s="445"/>
      <c r="BJ6" s="445"/>
      <c r="BK6" s="445"/>
      <c r="BL6" s="445"/>
      <c r="BM6" s="446"/>
      <c r="BN6" s="410">
        <v>137841</v>
      </c>
      <c r="BO6" s="411"/>
      <c r="BP6" s="411"/>
      <c r="BQ6" s="411"/>
      <c r="BR6" s="411"/>
      <c r="BS6" s="411"/>
      <c r="BT6" s="411"/>
      <c r="BU6" s="412"/>
      <c r="BV6" s="410">
        <v>75440</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82</v>
      </c>
      <c r="CU6" s="448"/>
      <c r="CV6" s="448"/>
      <c r="CW6" s="448"/>
      <c r="CX6" s="448"/>
      <c r="CY6" s="448"/>
      <c r="CZ6" s="448"/>
      <c r="DA6" s="449"/>
      <c r="DB6" s="447">
        <v>86</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101</v>
      </c>
      <c r="AV7" s="443"/>
      <c r="AW7" s="443"/>
      <c r="AX7" s="443"/>
      <c r="AY7" s="444" t="s">
        <v>105</v>
      </c>
      <c r="AZ7" s="445"/>
      <c r="BA7" s="445"/>
      <c r="BB7" s="445"/>
      <c r="BC7" s="445"/>
      <c r="BD7" s="445"/>
      <c r="BE7" s="445"/>
      <c r="BF7" s="445"/>
      <c r="BG7" s="445"/>
      <c r="BH7" s="445"/>
      <c r="BI7" s="445"/>
      <c r="BJ7" s="445"/>
      <c r="BK7" s="445"/>
      <c r="BL7" s="445"/>
      <c r="BM7" s="446"/>
      <c r="BN7" s="410">
        <v>23847</v>
      </c>
      <c r="BO7" s="411"/>
      <c r="BP7" s="411"/>
      <c r="BQ7" s="411"/>
      <c r="BR7" s="411"/>
      <c r="BS7" s="411"/>
      <c r="BT7" s="411"/>
      <c r="BU7" s="412"/>
      <c r="BV7" s="410">
        <v>122</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3871294</v>
      </c>
      <c r="CU7" s="411"/>
      <c r="CV7" s="411"/>
      <c r="CW7" s="411"/>
      <c r="CX7" s="411"/>
      <c r="CY7" s="411"/>
      <c r="CZ7" s="411"/>
      <c r="DA7" s="412"/>
      <c r="DB7" s="410">
        <v>3543366</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113994</v>
      </c>
      <c r="BO8" s="411"/>
      <c r="BP8" s="411"/>
      <c r="BQ8" s="411"/>
      <c r="BR8" s="411"/>
      <c r="BS8" s="411"/>
      <c r="BT8" s="411"/>
      <c r="BU8" s="412"/>
      <c r="BV8" s="410">
        <v>75318</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0.18</v>
      </c>
      <c r="CU8" s="451"/>
      <c r="CV8" s="451"/>
      <c r="CW8" s="451"/>
      <c r="CX8" s="451"/>
      <c r="CY8" s="451"/>
      <c r="CZ8" s="451"/>
      <c r="DA8" s="452"/>
      <c r="DB8" s="450">
        <v>0.19</v>
      </c>
      <c r="DC8" s="451"/>
      <c r="DD8" s="451"/>
      <c r="DE8" s="451"/>
      <c r="DF8" s="451"/>
      <c r="DG8" s="451"/>
      <c r="DH8" s="451"/>
      <c r="DI8" s="452"/>
    </row>
    <row r="9" spans="1:119" ht="18.75" customHeight="1" thickBot="1">
      <c r="A9" s="178"/>
      <c r="B9" s="404" t="s">
        <v>111</v>
      </c>
      <c r="C9" s="405"/>
      <c r="D9" s="405"/>
      <c r="E9" s="405"/>
      <c r="F9" s="405"/>
      <c r="G9" s="405"/>
      <c r="H9" s="405"/>
      <c r="I9" s="405"/>
      <c r="J9" s="405"/>
      <c r="K9" s="453"/>
      <c r="L9" s="454" t="s">
        <v>112</v>
      </c>
      <c r="M9" s="455"/>
      <c r="N9" s="455"/>
      <c r="O9" s="455"/>
      <c r="P9" s="455"/>
      <c r="Q9" s="456"/>
      <c r="R9" s="457">
        <v>4776</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38676</v>
      </c>
      <c r="BO9" s="411"/>
      <c r="BP9" s="411"/>
      <c r="BQ9" s="411"/>
      <c r="BR9" s="411"/>
      <c r="BS9" s="411"/>
      <c r="BT9" s="411"/>
      <c r="BU9" s="412"/>
      <c r="BV9" s="410">
        <v>15552</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17.2</v>
      </c>
      <c r="CU9" s="408"/>
      <c r="CV9" s="408"/>
      <c r="CW9" s="408"/>
      <c r="CX9" s="408"/>
      <c r="CY9" s="408"/>
      <c r="CZ9" s="408"/>
      <c r="DA9" s="409"/>
      <c r="DB9" s="407">
        <v>15</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118</v>
      </c>
      <c r="M10" s="440"/>
      <c r="N10" s="440"/>
      <c r="O10" s="440"/>
      <c r="P10" s="440"/>
      <c r="Q10" s="441"/>
      <c r="R10" s="461">
        <v>5315</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3461</v>
      </c>
      <c r="BO10" s="411"/>
      <c r="BP10" s="411"/>
      <c r="BQ10" s="411"/>
      <c r="BR10" s="411"/>
      <c r="BS10" s="411"/>
      <c r="BT10" s="411"/>
      <c r="BU10" s="412"/>
      <c r="BV10" s="410">
        <v>2865</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130</v>
      </c>
      <c r="DC11" s="451"/>
      <c r="DD11" s="451"/>
      <c r="DE11" s="451"/>
      <c r="DF11" s="451"/>
      <c r="DG11" s="451"/>
      <c r="DH11" s="451"/>
      <c r="DI11" s="452"/>
    </row>
    <row r="12" spans="1:119" ht="18.75" customHeight="1">
      <c r="A12" s="178"/>
      <c r="B12" s="470" t="s">
        <v>131</v>
      </c>
      <c r="C12" s="471"/>
      <c r="D12" s="471"/>
      <c r="E12" s="471"/>
      <c r="F12" s="471"/>
      <c r="G12" s="471"/>
      <c r="H12" s="471"/>
      <c r="I12" s="471"/>
      <c r="J12" s="471"/>
      <c r="K12" s="472"/>
      <c r="L12" s="479" t="s">
        <v>132</v>
      </c>
      <c r="M12" s="480"/>
      <c r="N12" s="480"/>
      <c r="O12" s="480"/>
      <c r="P12" s="480"/>
      <c r="Q12" s="481"/>
      <c r="R12" s="482">
        <v>4659</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93</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129</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138</v>
      </c>
      <c r="N13" s="502"/>
      <c r="O13" s="502"/>
      <c r="P13" s="502"/>
      <c r="Q13" s="503"/>
      <c r="R13" s="494">
        <v>4591</v>
      </c>
      <c r="S13" s="495"/>
      <c r="T13" s="495"/>
      <c r="U13" s="495"/>
      <c r="V13" s="496"/>
      <c r="W13" s="426" t="s">
        <v>139</v>
      </c>
      <c r="X13" s="427"/>
      <c r="Y13" s="427"/>
      <c r="Z13" s="427"/>
      <c r="AA13" s="427"/>
      <c r="AB13" s="417"/>
      <c r="AC13" s="461">
        <v>923</v>
      </c>
      <c r="AD13" s="462"/>
      <c r="AE13" s="462"/>
      <c r="AF13" s="462"/>
      <c r="AG13" s="504"/>
      <c r="AH13" s="461">
        <v>1021</v>
      </c>
      <c r="AI13" s="462"/>
      <c r="AJ13" s="462"/>
      <c r="AK13" s="462"/>
      <c r="AL13" s="463"/>
      <c r="AM13" s="439" t="s">
        <v>140</v>
      </c>
      <c r="AN13" s="440"/>
      <c r="AO13" s="440"/>
      <c r="AP13" s="440"/>
      <c r="AQ13" s="440"/>
      <c r="AR13" s="440"/>
      <c r="AS13" s="440"/>
      <c r="AT13" s="441"/>
      <c r="AU13" s="442" t="s">
        <v>126</v>
      </c>
      <c r="AV13" s="443"/>
      <c r="AW13" s="443"/>
      <c r="AX13" s="443"/>
      <c r="AY13" s="444" t="s">
        <v>141</v>
      </c>
      <c r="AZ13" s="445"/>
      <c r="BA13" s="445"/>
      <c r="BB13" s="445"/>
      <c r="BC13" s="445"/>
      <c r="BD13" s="445"/>
      <c r="BE13" s="445"/>
      <c r="BF13" s="445"/>
      <c r="BG13" s="445"/>
      <c r="BH13" s="445"/>
      <c r="BI13" s="445"/>
      <c r="BJ13" s="445"/>
      <c r="BK13" s="445"/>
      <c r="BL13" s="445"/>
      <c r="BM13" s="446"/>
      <c r="BN13" s="410">
        <v>42137</v>
      </c>
      <c r="BO13" s="411"/>
      <c r="BP13" s="411"/>
      <c r="BQ13" s="411"/>
      <c r="BR13" s="411"/>
      <c r="BS13" s="411"/>
      <c r="BT13" s="411"/>
      <c r="BU13" s="412"/>
      <c r="BV13" s="410">
        <v>18417</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5.5</v>
      </c>
      <c r="CU13" s="408"/>
      <c r="CV13" s="408"/>
      <c r="CW13" s="408"/>
      <c r="CX13" s="408"/>
      <c r="CY13" s="408"/>
      <c r="CZ13" s="408"/>
      <c r="DA13" s="409"/>
      <c r="DB13" s="407">
        <v>4.8</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143</v>
      </c>
      <c r="M14" s="492"/>
      <c r="N14" s="492"/>
      <c r="O14" s="492"/>
      <c r="P14" s="492"/>
      <c r="Q14" s="493"/>
      <c r="R14" s="494">
        <v>4785</v>
      </c>
      <c r="S14" s="495"/>
      <c r="T14" s="495"/>
      <c r="U14" s="495"/>
      <c r="V14" s="496"/>
      <c r="W14" s="400"/>
      <c r="X14" s="401"/>
      <c r="Y14" s="401"/>
      <c r="Z14" s="401"/>
      <c r="AA14" s="401"/>
      <c r="AB14" s="390"/>
      <c r="AC14" s="497">
        <v>33.799999999999997</v>
      </c>
      <c r="AD14" s="498"/>
      <c r="AE14" s="498"/>
      <c r="AF14" s="498"/>
      <c r="AG14" s="499"/>
      <c r="AH14" s="497">
        <v>36.200000000000003</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v>45</v>
      </c>
      <c r="CU14" s="509"/>
      <c r="CV14" s="509"/>
      <c r="CW14" s="509"/>
      <c r="CX14" s="509"/>
      <c r="CY14" s="509"/>
      <c r="CZ14" s="509"/>
      <c r="DA14" s="510"/>
      <c r="DB14" s="508">
        <v>39.1</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145</v>
      </c>
      <c r="N15" s="502"/>
      <c r="O15" s="502"/>
      <c r="P15" s="502"/>
      <c r="Q15" s="503"/>
      <c r="R15" s="494">
        <v>4694</v>
      </c>
      <c r="S15" s="495"/>
      <c r="T15" s="495"/>
      <c r="U15" s="495"/>
      <c r="V15" s="496"/>
      <c r="W15" s="426" t="s">
        <v>146</v>
      </c>
      <c r="X15" s="427"/>
      <c r="Y15" s="427"/>
      <c r="Z15" s="427"/>
      <c r="AA15" s="427"/>
      <c r="AB15" s="417"/>
      <c r="AC15" s="461">
        <v>412</v>
      </c>
      <c r="AD15" s="462"/>
      <c r="AE15" s="462"/>
      <c r="AF15" s="462"/>
      <c r="AG15" s="504"/>
      <c r="AH15" s="461">
        <v>422</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606340</v>
      </c>
      <c r="BO15" s="374"/>
      <c r="BP15" s="374"/>
      <c r="BQ15" s="374"/>
      <c r="BR15" s="374"/>
      <c r="BS15" s="374"/>
      <c r="BT15" s="374"/>
      <c r="BU15" s="375"/>
      <c r="BV15" s="373">
        <v>624729</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15.1</v>
      </c>
      <c r="AD16" s="498"/>
      <c r="AE16" s="498"/>
      <c r="AF16" s="498"/>
      <c r="AG16" s="499"/>
      <c r="AH16" s="497">
        <v>14.9</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3616217</v>
      </c>
      <c r="BO16" s="411"/>
      <c r="BP16" s="411"/>
      <c r="BQ16" s="411"/>
      <c r="BR16" s="411"/>
      <c r="BS16" s="411"/>
      <c r="BT16" s="411"/>
      <c r="BU16" s="412"/>
      <c r="BV16" s="410">
        <v>3316017</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152</v>
      </c>
      <c r="N17" s="522"/>
      <c r="O17" s="522"/>
      <c r="P17" s="522"/>
      <c r="Q17" s="523"/>
      <c r="R17" s="516" t="s">
        <v>153</v>
      </c>
      <c r="S17" s="517"/>
      <c r="T17" s="517"/>
      <c r="U17" s="517"/>
      <c r="V17" s="518"/>
      <c r="W17" s="426" t="s">
        <v>154</v>
      </c>
      <c r="X17" s="427"/>
      <c r="Y17" s="427"/>
      <c r="Z17" s="427"/>
      <c r="AA17" s="427"/>
      <c r="AB17" s="417"/>
      <c r="AC17" s="461">
        <v>1397</v>
      </c>
      <c r="AD17" s="462"/>
      <c r="AE17" s="462"/>
      <c r="AF17" s="462"/>
      <c r="AG17" s="504"/>
      <c r="AH17" s="461">
        <v>1380</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736159</v>
      </c>
      <c r="BO17" s="411"/>
      <c r="BP17" s="411"/>
      <c r="BQ17" s="411"/>
      <c r="BR17" s="411"/>
      <c r="BS17" s="411"/>
      <c r="BT17" s="411"/>
      <c r="BU17" s="412"/>
      <c r="BV17" s="410">
        <v>759479</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156</v>
      </c>
      <c r="C18" s="453"/>
      <c r="D18" s="453"/>
      <c r="E18" s="533"/>
      <c r="F18" s="533"/>
      <c r="G18" s="533"/>
      <c r="H18" s="533"/>
      <c r="I18" s="533"/>
      <c r="J18" s="533"/>
      <c r="K18" s="533"/>
      <c r="L18" s="534">
        <v>743.09</v>
      </c>
      <c r="M18" s="534"/>
      <c r="N18" s="534"/>
      <c r="O18" s="534"/>
      <c r="P18" s="534"/>
      <c r="Q18" s="534"/>
      <c r="R18" s="535"/>
      <c r="S18" s="535"/>
      <c r="T18" s="535"/>
      <c r="U18" s="535"/>
      <c r="V18" s="536"/>
      <c r="W18" s="428"/>
      <c r="X18" s="429"/>
      <c r="Y18" s="429"/>
      <c r="Z18" s="429"/>
      <c r="AA18" s="429"/>
      <c r="AB18" s="420"/>
      <c r="AC18" s="537">
        <v>51.1</v>
      </c>
      <c r="AD18" s="538"/>
      <c r="AE18" s="538"/>
      <c r="AF18" s="538"/>
      <c r="AG18" s="539"/>
      <c r="AH18" s="537">
        <v>48.9</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3157333</v>
      </c>
      <c r="BO18" s="411"/>
      <c r="BP18" s="411"/>
      <c r="BQ18" s="411"/>
      <c r="BR18" s="411"/>
      <c r="BS18" s="411"/>
      <c r="BT18" s="411"/>
      <c r="BU18" s="412"/>
      <c r="BV18" s="410">
        <v>3021479</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158</v>
      </c>
      <c r="C19" s="453"/>
      <c r="D19" s="453"/>
      <c r="E19" s="533"/>
      <c r="F19" s="533"/>
      <c r="G19" s="533"/>
      <c r="H19" s="533"/>
      <c r="I19" s="533"/>
      <c r="J19" s="533"/>
      <c r="K19" s="533"/>
      <c r="L19" s="541">
        <v>6</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4500893</v>
      </c>
      <c r="BO19" s="411"/>
      <c r="BP19" s="411"/>
      <c r="BQ19" s="411"/>
      <c r="BR19" s="411"/>
      <c r="BS19" s="411"/>
      <c r="BT19" s="411"/>
      <c r="BU19" s="412"/>
      <c r="BV19" s="410">
        <v>4319676</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160</v>
      </c>
      <c r="C20" s="453"/>
      <c r="D20" s="453"/>
      <c r="E20" s="533"/>
      <c r="F20" s="533"/>
      <c r="G20" s="533"/>
      <c r="H20" s="533"/>
      <c r="I20" s="533"/>
      <c r="J20" s="533"/>
      <c r="K20" s="533"/>
      <c r="L20" s="541">
        <v>2288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7848567</v>
      </c>
      <c r="BO22" s="374"/>
      <c r="BP22" s="374"/>
      <c r="BQ22" s="374"/>
      <c r="BR22" s="374"/>
      <c r="BS22" s="374"/>
      <c r="BT22" s="374"/>
      <c r="BU22" s="375"/>
      <c r="BV22" s="373">
        <v>7937666</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7494110</v>
      </c>
      <c r="BO23" s="411"/>
      <c r="BP23" s="411"/>
      <c r="BQ23" s="411"/>
      <c r="BR23" s="411"/>
      <c r="BS23" s="411"/>
      <c r="BT23" s="411"/>
      <c r="BU23" s="412"/>
      <c r="BV23" s="410">
        <v>7655204</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170</v>
      </c>
      <c r="F24" s="440"/>
      <c r="G24" s="440"/>
      <c r="H24" s="440"/>
      <c r="I24" s="440"/>
      <c r="J24" s="440"/>
      <c r="K24" s="441"/>
      <c r="L24" s="461">
        <v>1</v>
      </c>
      <c r="M24" s="462"/>
      <c r="N24" s="462"/>
      <c r="O24" s="462"/>
      <c r="P24" s="504"/>
      <c r="Q24" s="461">
        <v>7100</v>
      </c>
      <c r="R24" s="462"/>
      <c r="S24" s="462"/>
      <c r="T24" s="462"/>
      <c r="U24" s="462"/>
      <c r="V24" s="504"/>
      <c r="W24" s="556"/>
      <c r="X24" s="557"/>
      <c r="Y24" s="558"/>
      <c r="Z24" s="460" t="s">
        <v>171</v>
      </c>
      <c r="AA24" s="440"/>
      <c r="AB24" s="440"/>
      <c r="AC24" s="440"/>
      <c r="AD24" s="440"/>
      <c r="AE24" s="440"/>
      <c r="AF24" s="440"/>
      <c r="AG24" s="441"/>
      <c r="AH24" s="461">
        <v>106</v>
      </c>
      <c r="AI24" s="462"/>
      <c r="AJ24" s="462"/>
      <c r="AK24" s="462"/>
      <c r="AL24" s="504"/>
      <c r="AM24" s="461">
        <v>317046</v>
      </c>
      <c r="AN24" s="462"/>
      <c r="AO24" s="462"/>
      <c r="AP24" s="462"/>
      <c r="AQ24" s="462"/>
      <c r="AR24" s="504"/>
      <c r="AS24" s="461">
        <v>2991</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5810215</v>
      </c>
      <c r="BO24" s="411"/>
      <c r="BP24" s="411"/>
      <c r="BQ24" s="411"/>
      <c r="BR24" s="411"/>
      <c r="BS24" s="411"/>
      <c r="BT24" s="411"/>
      <c r="BU24" s="412"/>
      <c r="BV24" s="410">
        <v>5758440</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173</v>
      </c>
      <c r="F25" s="440"/>
      <c r="G25" s="440"/>
      <c r="H25" s="440"/>
      <c r="I25" s="440"/>
      <c r="J25" s="440"/>
      <c r="K25" s="441"/>
      <c r="L25" s="461">
        <v>1</v>
      </c>
      <c r="M25" s="462"/>
      <c r="N25" s="462"/>
      <c r="O25" s="462"/>
      <c r="P25" s="504"/>
      <c r="Q25" s="461">
        <v>5930</v>
      </c>
      <c r="R25" s="462"/>
      <c r="S25" s="462"/>
      <c r="T25" s="462"/>
      <c r="U25" s="462"/>
      <c r="V25" s="504"/>
      <c r="W25" s="556"/>
      <c r="X25" s="557"/>
      <c r="Y25" s="558"/>
      <c r="Z25" s="460" t="s">
        <v>174</v>
      </c>
      <c r="AA25" s="440"/>
      <c r="AB25" s="440"/>
      <c r="AC25" s="440"/>
      <c r="AD25" s="440"/>
      <c r="AE25" s="440"/>
      <c r="AF25" s="440"/>
      <c r="AG25" s="441"/>
      <c r="AH25" s="461" t="s">
        <v>175</v>
      </c>
      <c r="AI25" s="462"/>
      <c r="AJ25" s="462"/>
      <c r="AK25" s="462"/>
      <c r="AL25" s="504"/>
      <c r="AM25" s="461" t="s">
        <v>176</v>
      </c>
      <c r="AN25" s="462"/>
      <c r="AO25" s="462"/>
      <c r="AP25" s="462"/>
      <c r="AQ25" s="462"/>
      <c r="AR25" s="504"/>
      <c r="AS25" s="461" t="s">
        <v>175</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6740</v>
      </c>
      <c r="BO25" s="374"/>
      <c r="BP25" s="374"/>
      <c r="BQ25" s="374"/>
      <c r="BR25" s="374"/>
      <c r="BS25" s="374"/>
      <c r="BT25" s="374"/>
      <c r="BU25" s="375"/>
      <c r="BV25" s="373">
        <v>9309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178</v>
      </c>
      <c r="F26" s="440"/>
      <c r="G26" s="440"/>
      <c r="H26" s="440"/>
      <c r="I26" s="440"/>
      <c r="J26" s="440"/>
      <c r="K26" s="441"/>
      <c r="L26" s="461">
        <v>1</v>
      </c>
      <c r="M26" s="462"/>
      <c r="N26" s="462"/>
      <c r="O26" s="462"/>
      <c r="P26" s="504"/>
      <c r="Q26" s="461">
        <v>5720</v>
      </c>
      <c r="R26" s="462"/>
      <c r="S26" s="462"/>
      <c r="T26" s="462"/>
      <c r="U26" s="462"/>
      <c r="V26" s="504"/>
      <c r="W26" s="556"/>
      <c r="X26" s="557"/>
      <c r="Y26" s="558"/>
      <c r="Z26" s="460" t="s">
        <v>179</v>
      </c>
      <c r="AA26" s="562"/>
      <c r="AB26" s="562"/>
      <c r="AC26" s="562"/>
      <c r="AD26" s="562"/>
      <c r="AE26" s="562"/>
      <c r="AF26" s="562"/>
      <c r="AG26" s="563"/>
      <c r="AH26" s="461" t="s">
        <v>130</v>
      </c>
      <c r="AI26" s="462"/>
      <c r="AJ26" s="462"/>
      <c r="AK26" s="462"/>
      <c r="AL26" s="504"/>
      <c r="AM26" s="461" t="s">
        <v>176</v>
      </c>
      <c r="AN26" s="462"/>
      <c r="AO26" s="462"/>
      <c r="AP26" s="462"/>
      <c r="AQ26" s="462"/>
      <c r="AR26" s="504"/>
      <c r="AS26" s="461" t="s">
        <v>175</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175</v>
      </c>
      <c r="BO26" s="411"/>
      <c r="BP26" s="411"/>
      <c r="BQ26" s="411"/>
      <c r="BR26" s="411"/>
      <c r="BS26" s="411"/>
      <c r="BT26" s="411"/>
      <c r="BU26" s="412"/>
      <c r="BV26" s="410" t="s">
        <v>176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181</v>
      </c>
      <c r="F27" s="440"/>
      <c r="G27" s="440"/>
      <c r="H27" s="440"/>
      <c r="I27" s="440"/>
      <c r="J27" s="440"/>
      <c r="K27" s="441"/>
      <c r="L27" s="461">
        <v>1</v>
      </c>
      <c r="M27" s="462"/>
      <c r="N27" s="462"/>
      <c r="O27" s="462"/>
      <c r="P27" s="504"/>
      <c r="Q27" s="461">
        <v>2550</v>
      </c>
      <c r="R27" s="462"/>
      <c r="S27" s="462"/>
      <c r="T27" s="462"/>
      <c r="U27" s="462"/>
      <c r="V27" s="504"/>
      <c r="W27" s="556"/>
      <c r="X27" s="557"/>
      <c r="Y27" s="558"/>
      <c r="Z27" s="460" t="s">
        <v>182</v>
      </c>
      <c r="AA27" s="440"/>
      <c r="AB27" s="440"/>
      <c r="AC27" s="440"/>
      <c r="AD27" s="440"/>
      <c r="AE27" s="440"/>
      <c r="AF27" s="440"/>
      <c r="AG27" s="441"/>
      <c r="AH27" s="461" t="s">
        <v>175</v>
      </c>
      <c r="AI27" s="462"/>
      <c r="AJ27" s="462"/>
      <c r="AK27" s="462"/>
      <c r="AL27" s="504"/>
      <c r="AM27" s="461" t="s">
        <v>129</v>
      </c>
      <c r="AN27" s="462"/>
      <c r="AO27" s="462"/>
      <c r="AP27" s="462"/>
      <c r="AQ27" s="462"/>
      <c r="AR27" s="504"/>
      <c r="AS27" s="461" t="s">
        <v>176</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t="s">
        <v>130</v>
      </c>
      <c r="BO27" s="530"/>
      <c r="BP27" s="530"/>
      <c r="BQ27" s="530"/>
      <c r="BR27" s="530"/>
      <c r="BS27" s="530"/>
      <c r="BT27" s="530"/>
      <c r="BU27" s="531"/>
      <c r="BV27" s="529" t="s">
        <v>129</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184</v>
      </c>
      <c r="F28" s="440"/>
      <c r="G28" s="440"/>
      <c r="H28" s="440"/>
      <c r="I28" s="440"/>
      <c r="J28" s="440"/>
      <c r="K28" s="441"/>
      <c r="L28" s="461">
        <v>1</v>
      </c>
      <c r="M28" s="462"/>
      <c r="N28" s="462"/>
      <c r="O28" s="462"/>
      <c r="P28" s="504"/>
      <c r="Q28" s="461">
        <v>2150</v>
      </c>
      <c r="R28" s="462"/>
      <c r="S28" s="462"/>
      <c r="T28" s="462"/>
      <c r="U28" s="462"/>
      <c r="V28" s="504"/>
      <c r="W28" s="556"/>
      <c r="X28" s="557"/>
      <c r="Y28" s="558"/>
      <c r="Z28" s="460" t="s">
        <v>185</v>
      </c>
      <c r="AA28" s="440"/>
      <c r="AB28" s="440"/>
      <c r="AC28" s="440"/>
      <c r="AD28" s="440"/>
      <c r="AE28" s="440"/>
      <c r="AF28" s="440"/>
      <c r="AG28" s="441"/>
      <c r="AH28" s="461">
        <v>15</v>
      </c>
      <c r="AI28" s="462"/>
      <c r="AJ28" s="462"/>
      <c r="AK28" s="462"/>
      <c r="AL28" s="504"/>
      <c r="AM28" s="461">
        <v>34050</v>
      </c>
      <c r="AN28" s="462"/>
      <c r="AO28" s="462"/>
      <c r="AP28" s="462"/>
      <c r="AQ28" s="462"/>
      <c r="AR28" s="504"/>
      <c r="AS28" s="461">
        <v>2270</v>
      </c>
      <c r="AT28" s="462"/>
      <c r="AU28" s="462"/>
      <c r="AV28" s="462"/>
      <c r="AW28" s="462"/>
      <c r="AX28" s="463"/>
      <c r="AY28" s="564" t="s">
        <v>186</v>
      </c>
      <c r="AZ28" s="565"/>
      <c r="BA28" s="565"/>
      <c r="BB28" s="566"/>
      <c r="BC28" s="370" t="s">
        <v>47</v>
      </c>
      <c r="BD28" s="371"/>
      <c r="BE28" s="371"/>
      <c r="BF28" s="371"/>
      <c r="BG28" s="371"/>
      <c r="BH28" s="371"/>
      <c r="BI28" s="371"/>
      <c r="BJ28" s="371"/>
      <c r="BK28" s="371"/>
      <c r="BL28" s="371"/>
      <c r="BM28" s="372"/>
      <c r="BN28" s="373">
        <v>967573</v>
      </c>
      <c r="BO28" s="374"/>
      <c r="BP28" s="374"/>
      <c r="BQ28" s="374"/>
      <c r="BR28" s="374"/>
      <c r="BS28" s="374"/>
      <c r="BT28" s="374"/>
      <c r="BU28" s="375"/>
      <c r="BV28" s="373">
        <v>964112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187</v>
      </c>
      <c r="F29" s="440"/>
      <c r="G29" s="440"/>
      <c r="H29" s="440"/>
      <c r="I29" s="440"/>
      <c r="J29" s="440"/>
      <c r="K29" s="441"/>
      <c r="L29" s="461">
        <v>10</v>
      </c>
      <c r="M29" s="462"/>
      <c r="N29" s="462"/>
      <c r="O29" s="462"/>
      <c r="P29" s="504"/>
      <c r="Q29" s="461">
        <v>1920</v>
      </c>
      <c r="R29" s="462"/>
      <c r="S29" s="462"/>
      <c r="T29" s="462"/>
      <c r="U29" s="462"/>
      <c r="V29" s="504"/>
      <c r="W29" s="559"/>
      <c r="X29" s="560"/>
      <c r="Y29" s="561"/>
      <c r="Z29" s="460" t="s">
        <v>188</v>
      </c>
      <c r="AA29" s="440"/>
      <c r="AB29" s="440"/>
      <c r="AC29" s="440"/>
      <c r="AD29" s="440"/>
      <c r="AE29" s="440"/>
      <c r="AF29" s="440"/>
      <c r="AG29" s="441"/>
      <c r="AH29" s="461">
        <v>121</v>
      </c>
      <c r="AI29" s="462"/>
      <c r="AJ29" s="462"/>
      <c r="AK29" s="462"/>
      <c r="AL29" s="504"/>
      <c r="AM29" s="461">
        <v>351096</v>
      </c>
      <c r="AN29" s="462"/>
      <c r="AO29" s="462"/>
      <c r="AP29" s="462"/>
      <c r="AQ29" s="462"/>
      <c r="AR29" s="504"/>
      <c r="AS29" s="461">
        <v>2902</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75898</v>
      </c>
      <c r="BO29" s="411"/>
      <c r="BP29" s="411"/>
      <c r="BQ29" s="411"/>
      <c r="BR29" s="411"/>
      <c r="BS29" s="411"/>
      <c r="BT29" s="411"/>
      <c r="BU29" s="412"/>
      <c r="BV29" s="410">
        <v>75874</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97.1</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1208697</v>
      </c>
      <c r="BO30" s="530"/>
      <c r="BP30" s="530"/>
      <c r="BQ30" s="530"/>
      <c r="BR30" s="530"/>
      <c r="BS30" s="530"/>
      <c r="BT30" s="530"/>
      <c r="BU30" s="531"/>
      <c r="BV30" s="529">
        <v>1112018</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199</v>
      </c>
      <c r="V33" s="434"/>
      <c r="W33" s="399" t="s">
        <v>198</v>
      </c>
      <c r="X33" s="399"/>
      <c r="Y33" s="399"/>
      <c r="Z33" s="399"/>
      <c r="AA33" s="399"/>
      <c r="AB33" s="399"/>
      <c r="AC33" s="399"/>
      <c r="AD33" s="399"/>
      <c r="AE33" s="399"/>
      <c r="AF33" s="399"/>
      <c r="AG33" s="399"/>
      <c r="AH33" s="399"/>
      <c r="AI33" s="399"/>
      <c r="AJ33" s="399"/>
      <c r="AK33" s="399"/>
      <c r="AL33" s="203"/>
      <c r="AM33" s="434" t="s">
        <v>197</v>
      </c>
      <c r="AN33" s="434"/>
      <c r="AO33" s="399" t="s">
        <v>200</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199</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国民健康保険病院特別会計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簡易水道特別会計</v>
      </c>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平取町外2町衛生施設組合</v>
      </c>
      <c r="BZ34" s="601"/>
      <c r="CA34" s="601"/>
      <c r="CB34" s="601"/>
      <c r="CC34" s="601"/>
      <c r="CD34" s="601"/>
      <c r="CE34" s="601"/>
      <c r="CF34" s="601"/>
      <c r="CG34" s="601"/>
      <c r="CH34" s="601"/>
      <c r="CI34" s="601"/>
      <c r="CJ34" s="601"/>
      <c r="CK34" s="601"/>
      <c r="CL34" s="601"/>
      <c r="CM34" s="601"/>
      <c r="CN34" s="178"/>
      <c r="CO34" s="600">
        <f>IF(CQ34="","",MAX(C34:D43,U34:V43,AM34:AN43,BE34:BF43,BW34:BX43)+1)</f>
        <v>11</v>
      </c>
      <c r="CP34" s="600"/>
      <c r="CQ34" s="601" t="str">
        <f>IF('各会計、関係団体の財政状況及び健全化判断比率'!BS7="","",'各会計、関係団体の財政状況及び健全化判断比率'!BS7)</f>
        <v>(有)平取町畜産公社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胆振東部日高西部衛生組合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日高西部消防組合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日高管内地方税滞納整理機構</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c r="E53" s="177" t="s">
        <v>547</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79" t="s">
        <v>517</v>
      </c>
      <c r="D34" s="1179"/>
      <c r="E34" s="1180"/>
      <c r="F34" s="32">
        <v>2.5499999999999998</v>
      </c>
      <c r="G34" s="33">
        <v>1.64</v>
      </c>
      <c r="H34" s="33">
        <v>1.76</v>
      </c>
      <c r="I34" s="33">
        <v>2.12</v>
      </c>
      <c r="J34" s="34">
        <v>2.94</v>
      </c>
      <c r="K34" s="22"/>
      <c r="L34" s="22"/>
      <c r="M34" s="22"/>
      <c r="N34" s="22"/>
      <c r="O34" s="22"/>
      <c r="P34" s="22"/>
    </row>
    <row r="35" spans="1:16" ht="39" customHeight="1">
      <c r="A35" s="22"/>
      <c r="B35" s="35"/>
      <c r="C35" s="1173" t="s">
        <v>518</v>
      </c>
      <c r="D35" s="1174"/>
      <c r="E35" s="1175"/>
      <c r="F35" s="36">
        <v>0.39</v>
      </c>
      <c r="G35" s="37">
        <v>0.63</v>
      </c>
      <c r="H35" s="37">
        <v>1.0900000000000001</v>
      </c>
      <c r="I35" s="37">
        <v>1.31</v>
      </c>
      <c r="J35" s="38">
        <v>0.85</v>
      </c>
      <c r="K35" s="22"/>
      <c r="L35" s="22"/>
      <c r="M35" s="22"/>
      <c r="N35" s="22"/>
      <c r="O35" s="22"/>
      <c r="P35" s="22"/>
    </row>
    <row r="36" spans="1:16" ht="39" customHeight="1">
      <c r="A36" s="22"/>
      <c r="B36" s="35"/>
      <c r="C36" s="1173" t="s">
        <v>519</v>
      </c>
      <c r="D36" s="1174"/>
      <c r="E36" s="1175"/>
      <c r="F36" s="36" t="s">
        <v>520</v>
      </c>
      <c r="G36" s="37">
        <v>0.16</v>
      </c>
      <c r="H36" s="37">
        <v>0.23</v>
      </c>
      <c r="I36" s="37">
        <v>0.15</v>
      </c>
      <c r="J36" s="38">
        <v>0.43</v>
      </c>
      <c r="K36" s="22"/>
      <c r="L36" s="22"/>
      <c r="M36" s="22"/>
      <c r="N36" s="22"/>
      <c r="O36" s="22"/>
      <c r="P36" s="22"/>
    </row>
    <row r="37" spans="1:16" ht="39" customHeight="1">
      <c r="A37" s="22"/>
      <c r="B37" s="35"/>
      <c r="C37" s="1173" t="s">
        <v>521</v>
      </c>
      <c r="D37" s="1174"/>
      <c r="E37" s="1175"/>
      <c r="F37" s="36">
        <v>0.05</v>
      </c>
      <c r="G37" s="37">
        <v>0.11</v>
      </c>
      <c r="H37" s="37">
        <v>0.67</v>
      </c>
      <c r="I37" s="37">
        <v>0.43</v>
      </c>
      <c r="J37" s="38">
        <v>0.31</v>
      </c>
      <c r="K37" s="22"/>
      <c r="L37" s="22"/>
      <c r="M37" s="22"/>
      <c r="N37" s="22"/>
      <c r="O37" s="22"/>
      <c r="P37" s="22"/>
    </row>
    <row r="38" spans="1:16" ht="39" customHeight="1">
      <c r="A38" s="22"/>
      <c r="B38" s="35"/>
      <c r="C38" s="1173" t="s">
        <v>522</v>
      </c>
      <c r="D38" s="1174"/>
      <c r="E38" s="1175"/>
      <c r="F38" s="36">
        <v>0.02</v>
      </c>
      <c r="G38" s="37">
        <v>0.02</v>
      </c>
      <c r="H38" s="37">
        <v>0.02</v>
      </c>
      <c r="I38" s="37">
        <v>0.01</v>
      </c>
      <c r="J38" s="38">
        <v>0.01</v>
      </c>
      <c r="K38" s="22"/>
      <c r="L38" s="22"/>
      <c r="M38" s="22"/>
      <c r="N38" s="22"/>
      <c r="O38" s="22"/>
      <c r="P38" s="22"/>
    </row>
    <row r="39" spans="1:16" ht="39" customHeight="1">
      <c r="A39" s="22"/>
      <c r="B39" s="35"/>
      <c r="C39" s="1173" t="s">
        <v>523</v>
      </c>
      <c r="D39" s="1174"/>
      <c r="E39" s="1175"/>
      <c r="F39" s="36">
        <v>0</v>
      </c>
      <c r="G39" s="37">
        <v>0</v>
      </c>
      <c r="H39" s="37">
        <v>0</v>
      </c>
      <c r="I39" s="37">
        <v>0</v>
      </c>
      <c r="J39" s="38">
        <v>0</v>
      </c>
      <c r="K39" s="22"/>
      <c r="L39" s="22"/>
      <c r="M39" s="22"/>
      <c r="N39" s="22"/>
      <c r="O39" s="22"/>
      <c r="P39" s="22"/>
    </row>
    <row r="40" spans="1:16" ht="39" customHeight="1">
      <c r="A40" s="22"/>
      <c r="B40" s="35"/>
      <c r="C40" s="1173"/>
      <c r="D40" s="1174"/>
      <c r="E40" s="1175"/>
      <c r="F40" s="36"/>
      <c r="G40" s="37"/>
      <c r="H40" s="37"/>
      <c r="I40" s="37"/>
      <c r="J40" s="38"/>
      <c r="K40" s="22"/>
      <c r="L40" s="22"/>
      <c r="M40" s="22"/>
      <c r="N40" s="22"/>
      <c r="O40" s="22"/>
      <c r="P40" s="22"/>
    </row>
    <row r="41" spans="1:16" ht="39" customHeight="1">
      <c r="A41" s="22"/>
      <c r="B41" s="35"/>
      <c r="C41" s="1173"/>
      <c r="D41" s="1174"/>
      <c r="E41" s="1175"/>
      <c r="F41" s="36"/>
      <c r="G41" s="37"/>
      <c r="H41" s="37"/>
      <c r="I41" s="37"/>
      <c r="J41" s="38"/>
      <c r="K41" s="22"/>
      <c r="L41" s="22"/>
      <c r="M41" s="22"/>
      <c r="N41" s="22"/>
      <c r="O41" s="22"/>
      <c r="P41" s="22"/>
    </row>
    <row r="42" spans="1:16" ht="39" customHeight="1">
      <c r="A42" s="22"/>
      <c r="B42" s="39"/>
      <c r="C42" s="1173" t="s">
        <v>524</v>
      </c>
      <c r="D42" s="1174"/>
      <c r="E42" s="1175"/>
      <c r="F42" s="36" t="s">
        <v>469</v>
      </c>
      <c r="G42" s="37" t="s">
        <v>469</v>
      </c>
      <c r="H42" s="37" t="s">
        <v>469</v>
      </c>
      <c r="I42" s="37" t="s">
        <v>469</v>
      </c>
      <c r="J42" s="38" t="s">
        <v>469</v>
      </c>
      <c r="K42" s="22"/>
      <c r="L42" s="22"/>
      <c r="M42" s="22"/>
      <c r="N42" s="22"/>
      <c r="O42" s="22"/>
      <c r="P42" s="22"/>
    </row>
    <row r="43" spans="1:16" ht="39" customHeight="1" thickBot="1">
      <c r="A43" s="22"/>
      <c r="B43" s="40"/>
      <c r="C43" s="1176" t="s">
        <v>525</v>
      </c>
      <c r="D43" s="1177"/>
      <c r="E43" s="1178"/>
      <c r="F43" s="41" t="s">
        <v>469</v>
      </c>
      <c r="G43" s="42" t="s">
        <v>469</v>
      </c>
      <c r="H43" s="42" t="s">
        <v>469</v>
      </c>
      <c r="I43" s="42" t="s">
        <v>469</v>
      </c>
      <c r="J43" s="43" t="s">
        <v>469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qt8RpO6bTh5LLziucpQPj2Sde0xgewgjic6caJQIQ4dxBDgwiGuX/vcBG26RSGBAeS/MWqruMswpr9MWfUr8gA==" saltValue="e6YfRZ9HcZyHzg2931H5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81" t="s">
        <v>10</v>
      </c>
      <c r="C45" s="1182"/>
      <c r="D45" s="58"/>
      <c r="E45" s="1187" t="s">
        <v>11</v>
      </c>
      <c r="F45" s="1187"/>
      <c r="G45" s="1187"/>
      <c r="H45" s="1187"/>
      <c r="I45" s="1187"/>
      <c r="J45" s="1188"/>
      <c r="K45" s="59">
        <v>552</v>
      </c>
      <c r="L45" s="60">
        <v>615</v>
      </c>
      <c r="M45" s="60">
        <v>634</v>
      </c>
      <c r="N45" s="60">
        <v>682</v>
      </c>
      <c r="O45" s="61">
        <v>806</v>
      </c>
      <c r="P45" s="48"/>
      <c r="Q45" s="48"/>
      <c r="R45" s="48"/>
      <c r="S45" s="48"/>
      <c r="T45" s="48"/>
      <c r="U45" s="48"/>
    </row>
    <row r="46" spans="1:21" ht="30.75" customHeight="1">
      <c r="A46" s="48"/>
      <c r="B46" s="1183"/>
      <c r="C46" s="1184"/>
      <c r="D46" s="62"/>
      <c r="E46" s="1189" t="s">
        <v>12</v>
      </c>
      <c r="F46" s="1189"/>
      <c r="G46" s="1189"/>
      <c r="H46" s="1189"/>
      <c r="I46" s="1189"/>
      <c r="J46" s="1190"/>
      <c r="K46" s="63" t="s">
        <v>469</v>
      </c>
      <c r="L46" s="64" t="s">
        <v>469</v>
      </c>
      <c r="M46" s="64" t="s">
        <v>469</v>
      </c>
      <c r="N46" s="64" t="s">
        <v>469</v>
      </c>
      <c r="O46" s="65" t="s">
        <v>469</v>
      </c>
      <c r="P46" s="48"/>
      <c r="Q46" s="48"/>
      <c r="R46" s="48"/>
      <c r="S46" s="48"/>
      <c r="T46" s="48"/>
      <c r="U46" s="48"/>
    </row>
    <row r="47" spans="1:21" ht="30.75" customHeight="1">
      <c r="A47" s="48"/>
      <c r="B47" s="1183"/>
      <c r="C47" s="1184"/>
      <c r="D47" s="62"/>
      <c r="E47" s="1189" t="s">
        <v>13</v>
      </c>
      <c r="F47" s="1189"/>
      <c r="G47" s="1189"/>
      <c r="H47" s="1189"/>
      <c r="I47" s="1189"/>
      <c r="J47" s="1190"/>
      <c r="K47" s="63" t="s">
        <v>469</v>
      </c>
      <c r="L47" s="64" t="s">
        <v>469</v>
      </c>
      <c r="M47" s="64" t="s">
        <v>469</v>
      </c>
      <c r="N47" s="64" t="s">
        <v>469</v>
      </c>
      <c r="O47" s="65" t="s">
        <v>469</v>
      </c>
      <c r="P47" s="48"/>
      <c r="Q47" s="48"/>
      <c r="R47" s="48"/>
      <c r="S47" s="48"/>
      <c r="T47" s="48"/>
      <c r="U47" s="48"/>
    </row>
    <row r="48" spans="1:21" ht="30.75" customHeight="1">
      <c r="A48" s="48"/>
      <c r="B48" s="1183"/>
      <c r="C48" s="1184"/>
      <c r="D48" s="62"/>
      <c r="E48" s="1189" t="s">
        <v>14</v>
      </c>
      <c r="F48" s="1189"/>
      <c r="G48" s="1189"/>
      <c r="H48" s="1189"/>
      <c r="I48" s="1189"/>
      <c r="J48" s="1190"/>
      <c r="K48" s="63">
        <v>63</v>
      </c>
      <c r="L48" s="64">
        <v>63</v>
      </c>
      <c r="M48" s="64">
        <v>61</v>
      </c>
      <c r="N48" s="64">
        <v>70</v>
      </c>
      <c r="O48" s="65">
        <v>97</v>
      </c>
      <c r="P48" s="48"/>
      <c r="Q48" s="48"/>
      <c r="R48" s="48"/>
      <c r="S48" s="48"/>
      <c r="T48" s="48"/>
      <c r="U48" s="48"/>
    </row>
    <row r="49" spans="1:21" ht="30.75" customHeight="1">
      <c r="A49" s="48"/>
      <c r="B49" s="1183"/>
      <c r="C49" s="1184"/>
      <c r="D49" s="62"/>
      <c r="E49" s="1189" t="s">
        <v>15</v>
      </c>
      <c r="F49" s="1189"/>
      <c r="G49" s="1189"/>
      <c r="H49" s="1189"/>
      <c r="I49" s="1189"/>
      <c r="J49" s="1190"/>
      <c r="K49" s="63">
        <v>7</v>
      </c>
      <c r="L49" s="64">
        <v>8</v>
      </c>
      <c r="M49" s="64">
        <v>12</v>
      </c>
      <c r="N49" s="64">
        <v>16</v>
      </c>
      <c r="O49" s="65">
        <v>17</v>
      </c>
      <c r="P49" s="48"/>
      <c r="Q49" s="48"/>
      <c r="R49" s="48"/>
      <c r="S49" s="48"/>
      <c r="T49" s="48"/>
      <c r="U49" s="48"/>
    </row>
    <row r="50" spans="1:21" ht="30.75" customHeight="1">
      <c r="A50" s="48"/>
      <c r="B50" s="1183"/>
      <c r="C50" s="1184"/>
      <c r="D50" s="62"/>
      <c r="E50" s="1189" t="s">
        <v>16</v>
      </c>
      <c r="F50" s="1189"/>
      <c r="G50" s="1189"/>
      <c r="H50" s="1189"/>
      <c r="I50" s="1189"/>
      <c r="J50" s="1190"/>
      <c r="K50" s="63">
        <v>19</v>
      </c>
      <c r="L50" s="64">
        <v>20</v>
      </c>
      <c r="M50" s="64">
        <v>7</v>
      </c>
      <c r="N50" s="64">
        <v>4</v>
      </c>
      <c r="O50" s="65">
        <v>2</v>
      </c>
      <c r="P50" s="48"/>
      <c r="Q50" s="48"/>
      <c r="R50" s="48"/>
      <c r="S50" s="48"/>
      <c r="T50" s="48"/>
      <c r="U50" s="48"/>
    </row>
    <row r="51" spans="1:21" ht="30.75" customHeight="1">
      <c r="A51" s="48"/>
      <c r="B51" s="1185"/>
      <c r="C51" s="1186"/>
      <c r="D51" s="66"/>
      <c r="E51" s="1189" t="s">
        <v>17</v>
      </c>
      <c r="F51" s="1189"/>
      <c r="G51" s="1189"/>
      <c r="H51" s="1189"/>
      <c r="I51" s="1189"/>
      <c r="J51" s="1190"/>
      <c r="K51" s="63">
        <v>1</v>
      </c>
      <c r="L51" s="64">
        <v>0</v>
      </c>
      <c r="M51" s="64">
        <v>0</v>
      </c>
      <c r="N51" s="64">
        <v>1</v>
      </c>
      <c r="O51" s="65">
        <v>0</v>
      </c>
      <c r="P51" s="48"/>
      <c r="Q51" s="48"/>
      <c r="R51" s="48"/>
      <c r="S51" s="48"/>
      <c r="T51" s="48"/>
      <c r="U51" s="48"/>
    </row>
    <row r="52" spans="1:21" ht="30.75" customHeight="1">
      <c r="A52" s="48"/>
      <c r="B52" s="1191" t="s">
        <v>18</v>
      </c>
      <c r="C52" s="1192"/>
      <c r="D52" s="66"/>
      <c r="E52" s="1189" t="s">
        <v>19</v>
      </c>
      <c r="F52" s="1189"/>
      <c r="G52" s="1189"/>
      <c r="H52" s="1189"/>
      <c r="I52" s="1189"/>
      <c r="J52" s="1190"/>
      <c r="K52" s="63">
        <v>522</v>
      </c>
      <c r="L52" s="64">
        <v>569</v>
      </c>
      <c r="M52" s="64">
        <v>592</v>
      </c>
      <c r="N52" s="64">
        <v>617</v>
      </c>
      <c r="O52" s="65">
        <v>701</v>
      </c>
      <c r="P52" s="48"/>
      <c r="Q52" s="48"/>
      <c r="R52" s="48"/>
      <c r="S52" s="48"/>
      <c r="T52" s="48"/>
      <c r="U52" s="48"/>
    </row>
    <row r="53" spans="1:21" ht="30.75" customHeight="1" thickBot="1">
      <c r="A53" s="48"/>
      <c r="B53" s="1193" t="s">
        <v>20</v>
      </c>
      <c r="C53" s="1194"/>
      <c r="D53" s="67"/>
      <c r="E53" s="1195" t="s">
        <v>21</v>
      </c>
      <c r="F53" s="1195"/>
      <c r="G53" s="1195"/>
      <c r="H53" s="1195"/>
      <c r="I53" s="1195"/>
      <c r="J53" s="1196"/>
      <c r="K53" s="68">
        <v>120</v>
      </c>
      <c r="L53" s="69">
        <v>137</v>
      </c>
      <c r="M53" s="69">
        <v>122</v>
      </c>
      <c r="N53" s="69">
        <v>156</v>
      </c>
      <c r="O53" s="70">
        <v>221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526</v>
      </c>
      <c r="P55" s="48"/>
      <c r="Q55" s="48"/>
      <c r="R55" s="48"/>
      <c r="S55" s="48"/>
      <c r="T55" s="48"/>
      <c r="U55" s="48"/>
    </row>
    <row r="56" spans="1:21" ht="31.5" customHeight="1" thickBot="1">
      <c r="A56" s="48"/>
      <c r="B56" s="76"/>
      <c r="C56" s="77"/>
      <c r="D56" s="77"/>
      <c r="E56" s="78"/>
      <c r="F56" s="78"/>
      <c r="G56" s="78"/>
      <c r="H56" s="78"/>
      <c r="I56" s="78"/>
      <c r="J56" s="79" t="s">
        <v>2</v>
      </c>
      <c r="K56" s="80" t="s">
        <v>527</v>
      </c>
      <c r="L56" s="81" t="s">
        <v>528</v>
      </c>
      <c r="M56" s="81" t="s">
        <v>529</v>
      </c>
      <c r="N56" s="81" t="s">
        <v>530</v>
      </c>
      <c r="O56" s="82" t="s">
        <v>531</v>
      </c>
      <c r="P56" s="48"/>
      <c r="Q56" s="48"/>
      <c r="R56" s="48"/>
      <c r="S56" s="48"/>
      <c r="T56" s="48"/>
      <c r="U56" s="48"/>
    </row>
    <row r="57" spans="1:21" ht="31.5" customHeight="1">
      <c r="B57" s="1197" t="s">
        <v>24</v>
      </c>
      <c r="C57" s="1198"/>
      <c r="D57" s="1201" t="s">
        <v>25</v>
      </c>
      <c r="E57" s="1202"/>
      <c r="F57" s="1202"/>
      <c r="G57" s="1202"/>
      <c r="H57" s="1202"/>
      <c r="I57" s="1202"/>
      <c r="J57" s="1203"/>
      <c r="K57" s="83"/>
      <c r="L57" s="84"/>
      <c r="M57" s="84"/>
      <c r="N57" s="84"/>
      <c r="O57" s="85"/>
    </row>
    <row r="58" spans="1:21" ht="31.5" customHeight="1" thickBot="1">
      <c r="B58" s="1199"/>
      <c r="C58" s="1200"/>
      <c r="D58" s="1204" t="s">
        <v>26</v>
      </c>
      <c r="E58" s="1205"/>
      <c r="F58" s="1205"/>
      <c r="G58" s="1205"/>
      <c r="H58" s="1205"/>
      <c r="I58" s="1205"/>
      <c r="J58" s="1206"/>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RhJMj38dekJYfjytTdAV2JBNVgCnb8ShTHsTL5oumNtJ5qjZo8jukEyXmUuKN8KeW7uLLDMFYwthpeUEYIhMg==" saltValue="2JZiCPeIaIR/wcsM5nf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510</v>
      </c>
      <c r="J40" s="100" t="s">
        <v>511</v>
      </c>
      <c r="K40" s="100" t="s">
        <v>512</v>
      </c>
      <c r="L40" s="100" t="s">
        <v>513</v>
      </c>
      <c r="M40" s="101" t="s">
        <v>514</v>
      </c>
    </row>
    <row r="41" spans="2:13" ht="27.75" customHeight="1">
      <c r="B41" s="1207" t="s">
        <v>29</v>
      </c>
      <c r="C41" s="1208"/>
      <c r="D41" s="102"/>
      <c r="E41" s="1213" t="s">
        <v>30</v>
      </c>
      <c r="F41" s="1213"/>
      <c r="G41" s="1213"/>
      <c r="H41" s="1214"/>
      <c r="I41" s="351">
        <v>7343</v>
      </c>
      <c r="J41" s="352">
        <v>7704</v>
      </c>
      <c r="K41" s="352">
        <v>7835</v>
      </c>
      <c r="L41" s="352">
        <v>7938</v>
      </c>
      <c r="M41" s="353">
        <v>7849</v>
      </c>
    </row>
    <row r="42" spans="2:13" ht="27.75" customHeight="1">
      <c r="B42" s="1209"/>
      <c r="C42" s="1210"/>
      <c r="D42" s="103"/>
      <c r="E42" s="1215" t="s">
        <v>31</v>
      </c>
      <c r="F42" s="1215"/>
      <c r="G42" s="1215"/>
      <c r="H42" s="1216"/>
      <c r="I42" s="354">
        <v>37</v>
      </c>
      <c r="J42" s="355">
        <v>17</v>
      </c>
      <c r="K42" s="355">
        <v>10</v>
      </c>
      <c r="L42" s="355">
        <v>5</v>
      </c>
      <c r="M42" s="356">
        <v>4</v>
      </c>
    </row>
    <row r="43" spans="2:13" ht="27.75" customHeight="1">
      <c r="B43" s="1209"/>
      <c r="C43" s="1210"/>
      <c r="D43" s="103"/>
      <c r="E43" s="1215" t="s">
        <v>32</v>
      </c>
      <c r="F43" s="1215"/>
      <c r="G43" s="1215"/>
      <c r="H43" s="1216"/>
      <c r="I43" s="354">
        <v>1414</v>
      </c>
      <c r="J43" s="355">
        <v>2314</v>
      </c>
      <c r="K43" s="355">
        <v>1937</v>
      </c>
      <c r="L43" s="355">
        <v>2209</v>
      </c>
      <c r="M43" s="356">
        <v>2277</v>
      </c>
    </row>
    <row r="44" spans="2:13" ht="27.75" customHeight="1">
      <c r="B44" s="1209"/>
      <c r="C44" s="1210"/>
      <c r="D44" s="103"/>
      <c r="E44" s="1215" t="s">
        <v>33</v>
      </c>
      <c r="F44" s="1215"/>
      <c r="G44" s="1215"/>
      <c r="H44" s="1216"/>
      <c r="I44" s="354">
        <v>110</v>
      </c>
      <c r="J44" s="355">
        <v>172</v>
      </c>
      <c r="K44" s="355">
        <v>161</v>
      </c>
      <c r="L44" s="355">
        <v>149</v>
      </c>
      <c r="M44" s="356">
        <v>144</v>
      </c>
    </row>
    <row r="45" spans="2:13" ht="27.75" customHeight="1">
      <c r="B45" s="1209"/>
      <c r="C45" s="1210"/>
      <c r="D45" s="103"/>
      <c r="E45" s="1215" t="s">
        <v>34</v>
      </c>
      <c r="F45" s="1215"/>
      <c r="G45" s="1215"/>
      <c r="H45" s="1216"/>
      <c r="I45" s="354">
        <v>877</v>
      </c>
      <c r="J45" s="355">
        <v>902</v>
      </c>
      <c r="K45" s="355">
        <v>776</v>
      </c>
      <c r="L45" s="355">
        <v>719</v>
      </c>
      <c r="M45" s="356">
        <v>656</v>
      </c>
    </row>
    <row r="46" spans="2:13" ht="27.75" customHeight="1">
      <c r="B46" s="1209"/>
      <c r="C46" s="1210"/>
      <c r="D46" s="104"/>
      <c r="E46" s="1215" t="s">
        <v>35</v>
      </c>
      <c r="F46" s="1215"/>
      <c r="G46" s="1215"/>
      <c r="H46" s="1216"/>
      <c r="I46" s="354" t="s">
        <v>469</v>
      </c>
      <c r="J46" s="355" t="s">
        <v>469</v>
      </c>
      <c r="K46" s="355" t="s">
        <v>469</v>
      </c>
      <c r="L46" s="355" t="s">
        <v>469</v>
      </c>
      <c r="M46" s="356" t="s">
        <v>469</v>
      </c>
    </row>
    <row r="47" spans="2:13" ht="27.75" customHeight="1">
      <c r="B47" s="1209"/>
      <c r="C47" s="1210"/>
      <c r="D47" s="105"/>
      <c r="E47" s="1217" t="s">
        <v>36</v>
      </c>
      <c r="F47" s="1218"/>
      <c r="G47" s="1218"/>
      <c r="H47" s="1219"/>
      <c r="I47" s="354" t="s">
        <v>469</v>
      </c>
      <c r="J47" s="355" t="s">
        <v>469</v>
      </c>
      <c r="K47" s="355" t="s">
        <v>469</v>
      </c>
      <c r="L47" s="355" t="s">
        <v>469</v>
      </c>
      <c r="M47" s="356" t="s">
        <v>469</v>
      </c>
    </row>
    <row r="48" spans="2:13" ht="27.75" customHeight="1">
      <c r="B48" s="1209"/>
      <c r="C48" s="1210"/>
      <c r="D48" s="103"/>
      <c r="E48" s="1215" t="s">
        <v>37</v>
      </c>
      <c r="F48" s="1215"/>
      <c r="G48" s="1215"/>
      <c r="H48" s="1216"/>
      <c r="I48" s="354" t="s">
        <v>469</v>
      </c>
      <c r="J48" s="355" t="s">
        <v>469</v>
      </c>
      <c r="K48" s="355" t="s">
        <v>469</v>
      </c>
      <c r="L48" s="355" t="s">
        <v>469</v>
      </c>
      <c r="M48" s="356" t="s">
        <v>469</v>
      </c>
    </row>
    <row r="49" spans="2:13" ht="27.75" customHeight="1">
      <c r="B49" s="1211"/>
      <c r="C49" s="1212"/>
      <c r="D49" s="103"/>
      <c r="E49" s="1215" t="s">
        <v>38</v>
      </c>
      <c r="F49" s="1215"/>
      <c r="G49" s="1215"/>
      <c r="H49" s="1216"/>
      <c r="I49" s="354" t="s">
        <v>469</v>
      </c>
      <c r="J49" s="355" t="s">
        <v>469</v>
      </c>
      <c r="K49" s="355" t="s">
        <v>469</v>
      </c>
      <c r="L49" s="355" t="s">
        <v>469</v>
      </c>
      <c r="M49" s="356" t="s">
        <v>469</v>
      </c>
    </row>
    <row r="50" spans="2:13" ht="27.75" customHeight="1">
      <c r="B50" s="1220" t="s">
        <v>39</v>
      </c>
      <c r="C50" s="1221"/>
      <c r="D50" s="106"/>
      <c r="E50" s="1215" t="s">
        <v>40</v>
      </c>
      <c r="F50" s="1215"/>
      <c r="G50" s="1215"/>
      <c r="H50" s="1216"/>
      <c r="I50" s="354">
        <v>2652</v>
      </c>
      <c r="J50" s="355">
        <v>2507</v>
      </c>
      <c r="K50" s="355">
        <v>2302</v>
      </c>
      <c r="L50" s="355">
        <v>2210</v>
      </c>
      <c r="M50" s="356">
        <v>2297</v>
      </c>
    </row>
    <row r="51" spans="2:13" ht="27.75" customHeight="1">
      <c r="B51" s="1209"/>
      <c r="C51" s="1210"/>
      <c r="D51" s="103"/>
      <c r="E51" s="1215" t="s">
        <v>41</v>
      </c>
      <c r="F51" s="1215"/>
      <c r="G51" s="1215"/>
      <c r="H51" s="1216"/>
      <c r="I51" s="354">
        <v>355</v>
      </c>
      <c r="J51" s="355">
        <v>312</v>
      </c>
      <c r="K51" s="355">
        <v>273</v>
      </c>
      <c r="L51" s="355">
        <v>247</v>
      </c>
      <c r="M51" s="356">
        <v>330</v>
      </c>
    </row>
    <row r="52" spans="2:13" ht="27.75" customHeight="1">
      <c r="B52" s="1211"/>
      <c r="C52" s="1212"/>
      <c r="D52" s="103"/>
      <c r="E52" s="1215" t="s">
        <v>42</v>
      </c>
      <c r="F52" s="1215"/>
      <c r="G52" s="1215"/>
      <c r="H52" s="1216"/>
      <c r="I52" s="354">
        <v>6355</v>
      </c>
      <c r="J52" s="355">
        <v>7211</v>
      </c>
      <c r="K52" s="355">
        <v>7361</v>
      </c>
      <c r="L52" s="355">
        <v>7403</v>
      </c>
      <c r="M52" s="356">
        <v>6858</v>
      </c>
    </row>
    <row r="53" spans="2:13" ht="27.75" customHeight="1" thickBot="1">
      <c r="B53" s="1222" t="s">
        <v>43</v>
      </c>
      <c r="C53" s="1223"/>
      <c r="D53" s="107"/>
      <c r="E53" s="1224" t="s">
        <v>44</v>
      </c>
      <c r="F53" s="1224"/>
      <c r="G53" s="1224"/>
      <c r="H53" s="1225"/>
      <c r="I53" s="357">
        <v>419</v>
      </c>
      <c r="J53" s="358">
        <v>1079</v>
      </c>
      <c r="K53" s="358">
        <v>782</v>
      </c>
      <c r="L53" s="358">
        <v>1161</v>
      </c>
      <c r="M53" s="359">
        <v>1444</v>
      </c>
    </row>
    <row r="54" spans="2:13" ht="27.75" customHeight="1">
      <c r="B54" s="108" t="s">
        <v>45</v>
      </c>
      <c r="C54" s="109"/>
      <c r="D54" s="109"/>
      <c r="E54" s="110"/>
      <c r="F54" s="110"/>
      <c r="G54" s="110"/>
      <c r="H54" s="110"/>
      <c r="I54" s="111"/>
      <c r="J54" s="111"/>
      <c r="K54" s="111"/>
      <c r="L54" s="111"/>
      <c r="M54" s="111"/>
    </row>
    <row r="55" spans="2:13"/>
  </sheetData>
  <sheetProtection algorithmName="SHA-512" hashValue="T5eFJqul6/+s7dpK16KeUB7oJUDTeoqyTcnRlxOinEJIgBstFnNeYdycm/zUYpTRjD3kPg7vSzHPmCxu36Gn+A==" saltValue="CZReYNENfmoGV/Hh/2q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58" sqref="F58:F61"/>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512</v>
      </c>
      <c r="G54" s="116" t="s">
        <v>513</v>
      </c>
      <c r="H54" s="117" t="s">
        <v>514</v>
      </c>
    </row>
    <row r="55" spans="2:8" ht="52.5" customHeight="1">
      <c r="B55" s="118"/>
      <c r="C55" s="1234" t="s">
        <v>47</v>
      </c>
      <c r="D55" s="1234"/>
      <c r="E55" s="1235"/>
      <c r="F55" s="119">
        <v>961</v>
      </c>
      <c r="G55" s="119">
        <v>964</v>
      </c>
      <c r="H55" s="120">
        <v>968</v>
      </c>
    </row>
    <row r="56" spans="2:8" ht="52.5" customHeight="1">
      <c r="B56" s="121"/>
      <c r="C56" s="1236" t="s">
        <v>48</v>
      </c>
      <c r="D56" s="1236"/>
      <c r="E56" s="1237"/>
      <c r="F56" s="122">
        <v>76</v>
      </c>
      <c r="G56" s="122">
        <v>76</v>
      </c>
      <c r="H56" s="123">
        <v>76</v>
      </c>
    </row>
    <row r="57" spans="2:8" ht="53.25" customHeight="1">
      <c r="B57" s="121"/>
      <c r="C57" s="1238" t="s">
        <v>49</v>
      </c>
      <c r="D57" s="1238"/>
      <c r="E57" s="1239"/>
      <c r="F57" s="124">
        <v>1195</v>
      </c>
      <c r="G57" s="124">
        <v>1112</v>
      </c>
      <c r="H57" s="125">
        <v>1209</v>
      </c>
    </row>
    <row r="58" spans="2:8" ht="45.75" customHeight="1">
      <c r="B58" s="126"/>
      <c r="C58" s="1226" t="s">
        <v>542</v>
      </c>
      <c r="D58" s="1227"/>
      <c r="E58" s="1228"/>
      <c r="F58" s="127">
        <v>848</v>
      </c>
      <c r="G58" s="127">
        <v>753</v>
      </c>
      <c r="H58" s="128">
        <v>753</v>
      </c>
    </row>
    <row r="59" spans="2:8" ht="45.75" customHeight="1">
      <c r="B59" s="126"/>
      <c r="C59" s="1226" t="s">
        <v>543</v>
      </c>
      <c r="D59" s="1227"/>
      <c r="E59" s="1228"/>
      <c r="F59" s="127">
        <v>182</v>
      </c>
      <c r="G59" s="127">
        <v>172</v>
      </c>
      <c r="H59" s="128">
        <v>211</v>
      </c>
    </row>
    <row r="60" spans="2:8" ht="45.75" customHeight="1">
      <c r="B60" s="126"/>
      <c r="C60" s="1226" t="s">
        <v>544</v>
      </c>
      <c r="D60" s="1227"/>
      <c r="E60" s="1228"/>
      <c r="F60" s="127">
        <v>104</v>
      </c>
      <c r="G60" s="127">
        <v>104</v>
      </c>
      <c r="H60" s="128">
        <v>104</v>
      </c>
    </row>
    <row r="61" spans="2:8" ht="45.75" customHeight="1">
      <c r="B61" s="126"/>
      <c r="C61" s="1226" t="s">
        <v>545</v>
      </c>
      <c r="D61" s="1227"/>
      <c r="E61" s="1228"/>
      <c r="F61" s="127">
        <v>12</v>
      </c>
      <c r="G61" s="127">
        <v>33</v>
      </c>
      <c r="H61" s="128">
        <v>60</v>
      </c>
    </row>
    <row r="62" spans="2:8" ht="45.75" customHeight="1" thickBot="1">
      <c r="B62" s="129"/>
      <c r="C62" s="1229" t="s">
        <v>546</v>
      </c>
      <c r="D62" s="1230"/>
      <c r="E62" s="1231"/>
      <c r="F62" s="130">
        <v>0</v>
      </c>
      <c r="G62" s="130">
        <v>0</v>
      </c>
      <c r="H62" s="131">
        <v>31</v>
      </c>
    </row>
    <row r="63" spans="2:8" ht="52.5" customHeight="1" thickBot="1">
      <c r="B63" s="132"/>
      <c r="C63" s="1232" t="s">
        <v>50</v>
      </c>
      <c r="D63" s="1232"/>
      <c r="E63" s="1233"/>
      <c r="F63" s="133">
        <v>2232</v>
      </c>
      <c r="G63" s="133">
        <v>2152</v>
      </c>
      <c r="H63" s="134">
        <v>2252</v>
      </c>
    </row>
    <row r="64" spans="2:8"/>
  </sheetData>
  <sheetProtection algorithmName="SHA-512" hashValue="OZWNhtu3gpT2caCdnCRxezsgVY97wWvahFQXBaOKuhAvE9RC2m/4+EO80wKA8vfqGLL9OcJa/dDInIpzkQFxVg==" saltValue="aj4n2AbUMfXXFTD4LlXF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507</v>
      </c>
      <c r="G2" s="148"/>
      <c r="H2" s="149"/>
    </row>
    <row r="3" spans="1:8">
      <c r="A3" s="145" t="s">
        <v>500</v>
      </c>
      <c r="B3" s="150"/>
      <c r="C3" s="151"/>
      <c r="D3" s="152">
        <v>488684</v>
      </c>
      <c r="E3" s="153"/>
      <c r="F3" s="154">
        <v>202870</v>
      </c>
      <c r="G3" s="155"/>
      <c r="H3" s="156"/>
    </row>
    <row r="4" spans="1:8">
      <c r="A4" s="157"/>
      <c r="B4" s="158"/>
      <c r="C4" s="159"/>
      <c r="D4" s="160">
        <v>192263</v>
      </c>
      <c r="E4" s="161"/>
      <c r="F4" s="162">
        <v>79735</v>
      </c>
      <c r="G4" s="163"/>
      <c r="H4" s="164"/>
    </row>
    <row r="5" spans="1:8">
      <c r="A5" s="145" t="s">
        <v>502</v>
      </c>
      <c r="B5" s="150"/>
      <c r="C5" s="151"/>
      <c r="D5" s="152">
        <v>336452</v>
      </c>
      <c r="E5" s="153"/>
      <c r="F5" s="154">
        <v>167497</v>
      </c>
      <c r="G5" s="155"/>
      <c r="H5" s="156"/>
    </row>
    <row r="6" spans="1:8">
      <c r="A6" s="157"/>
      <c r="B6" s="158"/>
      <c r="C6" s="159"/>
      <c r="D6" s="160">
        <v>209587</v>
      </c>
      <c r="E6" s="161"/>
      <c r="F6" s="162">
        <v>82571</v>
      </c>
      <c r="G6" s="163"/>
      <c r="H6" s="164"/>
    </row>
    <row r="7" spans="1:8">
      <c r="A7" s="145" t="s">
        <v>503</v>
      </c>
      <c r="B7" s="150"/>
      <c r="C7" s="151"/>
      <c r="D7" s="152">
        <v>326711</v>
      </c>
      <c r="E7" s="153"/>
      <c r="F7" s="154">
        <v>190274</v>
      </c>
      <c r="G7" s="155"/>
      <c r="H7" s="156"/>
    </row>
    <row r="8" spans="1:8">
      <c r="A8" s="157"/>
      <c r="B8" s="158"/>
      <c r="C8" s="159"/>
      <c r="D8" s="160">
        <v>178156</v>
      </c>
      <c r="E8" s="161"/>
      <c r="F8" s="162">
        <v>88584</v>
      </c>
      <c r="G8" s="163"/>
      <c r="H8" s="164"/>
    </row>
    <row r="9" spans="1:8">
      <c r="A9" s="145" t="s">
        <v>504</v>
      </c>
      <c r="B9" s="150"/>
      <c r="C9" s="151"/>
      <c r="D9" s="152">
        <v>498536</v>
      </c>
      <c r="E9" s="153"/>
      <c r="F9" s="154">
        <v>301035</v>
      </c>
      <c r="G9" s="155"/>
      <c r="H9" s="156"/>
    </row>
    <row r="10" spans="1:8">
      <c r="A10" s="157"/>
      <c r="B10" s="158"/>
      <c r="C10" s="159"/>
      <c r="D10" s="160">
        <v>281892</v>
      </c>
      <c r="E10" s="161"/>
      <c r="F10" s="162">
        <v>154376</v>
      </c>
      <c r="G10" s="163"/>
      <c r="H10" s="164"/>
    </row>
    <row r="11" spans="1:8">
      <c r="A11" s="145" t="s">
        <v>505</v>
      </c>
      <c r="B11" s="150"/>
      <c r="C11" s="151"/>
      <c r="D11" s="152">
        <v>503854</v>
      </c>
      <c r="E11" s="153"/>
      <c r="F11" s="154">
        <v>277467</v>
      </c>
      <c r="G11" s="155"/>
      <c r="H11" s="156"/>
    </row>
    <row r="12" spans="1:8">
      <c r="A12" s="157"/>
      <c r="B12" s="158"/>
      <c r="C12" s="165"/>
      <c r="D12" s="160">
        <v>184504</v>
      </c>
      <c r="E12" s="161"/>
      <c r="F12" s="162">
        <v>128378</v>
      </c>
      <c r="G12" s="163"/>
      <c r="H12" s="164"/>
    </row>
    <row r="13" spans="1:8">
      <c r="A13" s="145"/>
      <c r="B13" s="150"/>
      <c r="C13" s="166"/>
      <c r="D13" s="167">
        <v>430847</v>
      </c>
      <c r="E13" s="168"/>
      <c r="F13" s="169">
        <v>227829</v>
      </c>
      <c r="G13" s="170"/>
      <c r="H13" s="156"/>
    </row>
    <row r="14" spans="1:8">
      <c r="A14" s="157"/>
      <c r="B14" s="158"/>
      <c r="C14" s="159"/>
      <c r="D14" s="160">
        <v>209280</v>
      </c>
      <c r="E14" s="161"/>
      <c r="F14" s="162">
        <v>106729</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2.56</v>
      </c>
      <c r="C19" s="171">
        <f>ROUND(VALUE(SUBSTITUTE(実質収支比率等に係る経年分析!G$48,"▲","-")),2)</f>
        <v>1.64</v>
      </c>
      <c r="D19" s="171">
        <f>ROUND(VALUE(SUBSTITUTE(実質収支比率等に係る経年分析!H$48,"▲","-")),2)</f>
        <v>1.76</v>
      </c>
      <c r="E19" s="171">
        <f>ROUND(VALUE(SUBSTITUTE(実質収支比率等に係る経年分析!I$48,"▲","-")),2)</f>
        <v>2.13</v>
      </c>
      <c r="F19" s="171">
        <f>ROUND(VALUE(SUBSTITUTE(実質収支比率等に係る経年分析!J$48,"▲","-")),2)</f>
        <v>2.94</v>
      </c>
    </row>
    <row r="20" spans="1:11">
      <c r="A20" s="171" t="s">
        <v>54</v>
      </c>
      <c r="B20" s="171">
        <f>ROUND(VALUE(SUBSTITUTE(実質収支比率等に係る経年分析!F$47,"▲","-")),2)</f>
        <v>30.8</v>
      </c>
      <c r="C20" s="171">
        <f>ROUND(VALUE(SUBSTITUTE(実質収支比率等に係る経年分析!G$47,"▲","-")),2)</f>
        <v>31.12</v>
      </c>
      <c r="D20" s="171">
        <f>ROUND(VALUE(SUBSTITUTE(実質収支比率等に係る経年分析!H$47,"▲","-")),2)</f>
        <v>28.35</v>
      </c>
      <c r="E20" s="171">
        <f>ROUND(VALUE(SUBSTITUTE(実質収支比率等に係る経年分析!I$47,"▲","-")),2)</f>
        <v>27.21</v>
      </c>
      <c r="F20" s="171">
        <f>ROUND(VALUE(SUBSTITUTE(実質収支比率等に係る経年分析!J$47,"▲","-")),2)</f>
        <v>24.99</v>
      </c>
    </row>
    <row r="21" spans="1:11">
      <c r="A21" s="171" t="s">
        <v>55</v>
      </c>
      <c r="B21" s="171">
        <f>IF(ISNUMBER(VALUE(SUBSTITUTE(実質収支比率等に係る経年分析!F$49,"▲","-"))),ROUND(VALUE(SUBSTITUTE(実質収支比率等に係る経年分析!F$49,"▲","-")),2),NA())</f>
        <v>0.55000000000000004</v>
      </c>
      <c r="C21" s="171">
        <f>IF(ISNUMBER(VALUE(SUBSTITUTE(実質収支比率等に係る経年分析!G$49,"▲","-"))),ROUND(VALUE(SUBSTITUTE(実質収支比率等に係る経年分析!G$49,"▲","-")),2),NA())</f>
        <v>-0.84</v>
      </c>
      <c r="D21" s="171">
        <f>IF(ISNUMBER(VALUE(SUBSTITUTE(実質収支比率等に係る経年分析!H$49,"▲","-"))),ROUND(VALUE(SUBSTITUTE(実質収支比率等に係る経年分析!H$49,"▲","-")),2),NA())</f>
        <v>-2.2799999999999998</v>
      </c>
      <c r="E21" s="171">
        <f>IF(ISNUMBER(VALUE(SUBSTITUTE(実質収支比率等に係る経年分析!I$49,"▲","-"))),ROUND(VALUE(SUBSTITUTE(実質収支比率等に係る経年分析!I$49,"▲","-")),2),NA())</f>
        <v>0.52</v>
      </c>
      <c r="F21" s="171">
        <f>IF(ISNUMBER(VALUE(SUBSTITUTE(実質収支比率等に係る経年分析!J$49,"▲","-"))),ROUND(VALUE(SUBSTITUTE(実質収支比率等に係る経年分析!J$49,"▲","-")),2),NA())</f>
        <v>1.0900000000000001</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簡易水道特別会計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0.31</v>
      </c>
    </row>
    <row r="34" spans="1:16">
      <c r="A34" s="172" t="str">
        <f>IF(連結実質赤字比率に係る赤字・黒字の構成分析!C$36="",NA(),連結実質赤字比率に係る赤字・黒字の構成分析!C$36)</f>
        <v>国民健康保険病院特別会計</v>
      </c>
      <c r="B34" s="172">
        <f>IF(ROUND(VALUE(SUBSTITUTE(連結実質赤字比率に係る赤字・黒字の構成分析!F$36,"▲", "-")), 2) &lt; 0, ABS(ROUND(VALUE(SUBSTITUTE(連結実質赤字比率に係る赤字・黒字の構成分析!F$36,"▲", "-")), 2)), NA())</f>
        <v>0.14000000000000001</v>
      </c>
      <c r="C34" s="172" t="e">
        <f>IF(ROUND(VALUE(SUBSTITUTE(連結実質赤字比率に係る赤字・黒字の構成分析!F$36,"▲", "-")), 2) &gt;= 0, ABS(ROUND(VALUE(SUBSTITUTE(連結実質赤字比率に係る赤字・黒字の構成分析!F$36,"▲", "-")), 2)), NA())</f>
        <v>#N/A</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0.43</v>
      </c>
    </row>
    <row r="35" spans="1:16">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0.63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1.0900000000000001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0.85</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2.5499999999999998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2.12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2.94</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522</v>
      </c>
      <c r="E42" s="173"/>
      <c r="F42" s="173"/>
      <c r="G42" s="173">
        <f>'実質公債費比率（分子）の構造'!L$52</f>
        <v>569</v>
      </c>
      <c r="H42" s="173"/>
      <c r="I42" s="173"/>
      <c r="J42" s="173">
        <f>'実質公債費比率（分子）の構造'!M$52</f>
        <v>592</v>
      </c>
      <c r="K42" s="173"/>
      <c r="L42" s="173"/>
      <c r="M42" s="173">
        <f>'実質公債費比率（分子）の構造'!N$52</f>
        <v>617</v>
      </c>
      <c r="N42" s="173"/>
      <c r="O42" s="173"/>
      <c r="P42" s="173">
        <f>'実質公債費比率（分子）の構造'!O$52</f>
        <v>701</v>
      </c>
    </row>
    <row r="43" spans="1:16">
      <c r="A43" s="173" t="s">
        <v>63</v>
      </c>
      <c r="B43" s="173">
        <f>'実質公債費比率（分子）の構造'!K$51</f>
        <v>1</v>
      </c>
      <c r="C43" s="173"/>
      <c r="D43" s="173"/>
      <c r="E43" s="173">
        <f>'実質公債費比率（分子）の構造'!L$51</f>
        <v>0</v>
      </c>
      <c r="F43" s="173"/>
      <c r="G43" s="173"/>
      <c r="H43" s="173">
        <f>'実質公債費比率（分子）の構造'!M$51</f>
        <v>0</v>
      </c>
      <c r="I43" s="173"/>
      <c r="J43" s="173"/>
      <c r="K43" s="173">
        <f>'実質公債費比率（分子）の構造'!N$51</f>
        <v>1</v>
      </c>
      <c r="L43" s="173"/>
      <c r="M43" s="173"/>
      <c r="N43" s="173">
        <f>'実質公債費比率（分子）の構造'!O$51</f>
        <v>0</v>
      </c>
      <c r="O43" s="173"/>
      <c r="P43" s="173"/>
    </row>
    <row r="44" spans="1:16">
      <c r="A44" s="173" t="s">
        <v>64</v>
      </c>
      <c r="B44" s="173">
        <f>'実質公債費比率（分子）の構造'!K$50</f>
        <v>19</v>
      </c>
      <c r="C44" s="173"/>
      <c r="D44" s="173"/>
      <c r="E44" s="173">
        <f>'実質公債費比率（分子）の構造'!L$50</f>
        <v>20</v>
      </c>
      <c r="F44" s="173"/>
      <c r="G44" s="173"/>
      <c r="H44" s="173">
        <f>'実質公債費比率（分子）の構造'!M$50</f>
        <v>7</v>
      </c>
      <c r="I44" s="173"/>
      <c r="J44" s="173"/>
      <c r="K44" s="173">
        <f>'実質公債費比率（分子）の構造'!N$50</f>
        <v>4</v>
      </c>
      <c r="L44" s="173"/>
      <c r="M44" s="173"/>
      <c r="N44" s="173">
        <f>'実質公債費比率（分子）の構造'!O$50</f>
        <v>2</v>
      </c>
      <c r="O44" s="173"/>
      <c r="P44" s="173"/>
    </row>
    <row r="45" spans="1:16">
      <c r="A45" s="173" t="s">
        <v>65</v>
      </c>
      <c r="B45" s="173">
        <f>'実質公債費比率（分子）の構造'!K$49</f>
        <v>7</v>
      </c>
      <c r="C45" s="173"/>
      <c r="D45" s="173"/>
      <c r="E45" s="173">
        <f>'実質公債費比率（分子）の構造'!L$49</f>
        <v>8</v>
      </c>
      <c r="F45" s="173"/>
      <c r="G45" s="173"/>
      <c r="H45" s="173">
        <f>'実質公債費比率（分子）の構造'!M$49</f>
        <v>12</v>
      </c>
      <c r="I45" s="173"/>
      <c r="J45" s="173"/>
      <c r="K45" s="173">
        <f>'実質公債費比率（分子）の構造'!N$49</f>
        <v>16</v>
      </c>
      <c r="L45" s="173"/>
      <c r="M45" s="173"/>
      <c r="N45" s="173">
        <f>'実質公債費比率（分子）の構造'!O$49</f>
        <v>17</v>
      </c>
      <c r="O45" s="173"/>
      <c r="P45" s="173"/>
    </row>
    <row r="46" spans="1:16">
      <c r="A46" s="173" t="s">
        <v>66</v>
      </c>
      <c r="B46" s="173">
        <f>'実質公債費比率（分子）の構造'!K$48</f>
        <v>63</v>
      </c>
      <c r="C46" s="173"/>
      <c r="D46" s="173"/>
      <c r="E46" s="173">
        <f>'実質公債費比率（分子）の構造'!L$48</f>
        <v>63</v>
      </c>
      <c r="F46" s="173"/>
      <c r="G46" s="173"/>
      <c r="H46" s="173">
        <f>'実質公債費比率（分子）の構造'!M$48</f>
        <v>61</v>
      </c>
      <c r="I46" s="173"/>
      <c r="J46" s="173"/>
      <c r="K46" s="173">
        <f>'実質公債費比率（分子）の構造'!N$48</f>
        <v>70</v>
      </c>
      <c r="L46" s="173"/>
      <c r="M46" s="173"/>
      <c r="N46" s="173">
        <f>'実質公債費比率（分子）の構造'!O$48</f>
        <v>97</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552</v>
      </c>
      <c r="C49" s="173"/>
      <c r="D49" s="173"/>
      <c r="E49" s="173">
        <f>'実質公債費比率（分子）の構造'!L$45</f>
        <v>615</v>
      </c>
      <c r="F49" s="173"/>
      <c r="G49" s="173"/>
      <c r="H49" s="173">
        <f>'実質公債費比率（分子）の構造'!M$45</f>
        <v>634</v>
      </c>
      <c r="I49" s="173"/>
      <c r="J49" s="173"/>
      <c r="K49" s="173">
        <f>'実質公債費比率（分子）の構造'!N$45</f>
        <v>682</v>
      </c>
      <c r="L49" s="173"/>
      <c r="M49" s="173"/>
      <c r="N49" s="173">
        <f>'実質公債費比率（分子）の構造'!O$45</f>
        <v>806</v>
      </c>
      <c r="O49" s="173"/>
      <c r="P49" s="173"/>
    </row>
    <row r="50" spans="1:16">
      <c r="A50" s="173" t="s">
        <v>70</v>
      </c>
      <c r="B50" s="173" t="e">
        <f>NA()</f>
        <v>#N/A</v>
      </c>
      <c r="C50" s="173">
        <f>IF(ISNUMBER('実質公債費比率（分子）の構造'!K$53),'実質公債費比率（分子）の構造'!K$53,NA())</f>
        <v>120</v>
      </c>
      <c r="D50" s="173" t="e">
        <f>NA()</f>
        <v>#N/A</v>
      </c>
      <c r="E50" s="173" t="e">
        <f>NA()</f>
        <v>#N/A</v>
      </c>
      <c r="F50" s="173">
        <f>IF(ISNUMBER('実質公債費比率（分子）の構造'!L$53),'実質公債費比率（分子）の構造'!L$53,NA())</f>
        <v>137</v>
      </c>
      <c r="G50" s="173" t="e">
        <f>NA()</f>
        <v>#N/A</v>
      </c>
      <c r="H50" s="173" t="e">
        <f>NA()</f>
        <v>#N/A</v>
      </c>
      <c r="I50" s="173">
        <f>IF(ISNUMBER('実質公債費比率（分子）の構造'!M$53),'実質公債費比率（分子）の構造'!M$53,NA())</f>
        <v>122</v>
      </c>
      <c r="J50" s="173" t="e">
        <f>NA()</f>
        <v>#N/A</v>
      </c>
      <c r="K50" s="173" t="e">
        <f>NA()</f>
        <v>#N/A</v>
      </c>
      <c r="L50" s="173">
        <f>IF(ISNUMBER('実質公債費比率（分子）の構造'!N$53),'実質公債費比率（分子）の構造'!N$53,NA())</f>
        <v>156</v>
      </c>
      <c r="M50" s="173" t="e">
        <f>NA()</f>
        <v>#N/A</v>
      </c>
      <c r="N50" s="173" t="e">
        <f>NA()</f>
        <v>#N/A</v>
      </c>
      <c r="O50" s="173">
        <f>IF(ISNUMBER('実質公債費比率（分子）の構造'!O$53),'実質公債費比率（分子）の構造'!O$53,NA())</f>
        <v>221</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6355</v>
      </c>
      <c r="E56" s="172"/>
      <c r="F56" s="172"/>
      <c r="G56" s="172">
        <f>'将来負担比率（分子）の構造'!J$52</f>
        <v>7211</v>
      </c>
      <c r="H56" s="172"/>
      <c r="I56" s="172"/>
      <c r="J56" s="172">
        <f>'将来負担比率（分子）の構造'!K$52</f>
        <v>7361</v>
      </c>
      <c r="K56" s="172"/>
      <c r="L56" s="172"/>
      <c r="M56" s="172">
        <f>'将来負担比率（分子）の構造'!L$52</f>
        <v>7403</v>
      </c>
      <c r="N56" s="172"/>
      <c r="O56" s="172"/>
      <c r="P56" s="172">
        <f>'将来負担比率（分子）の構造'!M$52</f>
        <v>6858</v>
      </c>
    </row>
    <row r="57" spans="1:16">
      <c r="A57" s="172" t="s">
        <v>41</v>
      </c>
      <c r="B57" s="172"/>
      <c r="C57" s="172"/>
      <c r="D57" s="172">
        <f>'将来負担比率（分子）の構造'!I$51</f>
        <v>355</v>
      </c>
      <c r="E57" s="172"/>
      <c r="F57" s="172"/>
      <c r="G57" s="172">
        <f>'将来負担比率（分子）の構造'!J$51</f>
        <v>312</v>
      </c>
      <c r="H57" s="172"/>
      <c r="I57" s="172"/>
      <c r="J57" s="172">
        <f>'将来負担比率（分子）の構造'!K$51</f>
        <v>273</v>
      </c>
      <c r="K57" s="172"/>
      <c r="L57" s="172"/>
      <c r="M57" s="172">
        <f>'将来負担比率（分子）の構造'!L$51</f>
        <v>247</v>
      </c>
      <c r="N57" s="172"/>
      <c r="O57" s="172"/>
      <c r="P57" s="172">
        <f>'将来負担比率（分子）の構造'!M$51</f>
        <v>330</v>
      </c>
    </row>
    <row r="58" spans="1:16">
      <c r="A58" s="172" t="s">
        <v>40</v>
      </c>
      <c r="B58" s="172"/>
      <c r="C58" s="172"/>
      <c r="D58" s="172">
        <f>'将来負担比率（分子）の構造'!I$50</f>
        <v>2652</v>
      </c>
      <c r="E58" s="172"/>
      <c r="F58" s="172"/>
      <c r="G58" s="172">
        <f>'将来負担比率（分子）の構造'!J$50</f>
        <v>2507</v>
      </c>
      <c r="H58" s="172"/>
      <c r="I58" s="172"/>
      <c r="J58" s="172">
        <f>'将来負担比率（分子）の構造'!K$50</f>
        <v>2302</v>
      </c>
      <c r="K58" s="172"/>
      <c r="L58" s="172"/>
      <c r="M58" s="172">
        <f>'将来負担比率（分子）の構造'!L$50</f>
        <v>2210</v>
      </c>
      <c r="N58" s="172"/>
      <c r="O58" s="172"/>
      <c r="P58" s="172">
        <f>'将来負担比率（分子）の構造'!M$50</f>
        <v>2297</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877</v>
      </c>
      <c r="C62" s="172"/>
      <c r="D62" s="172"/>
      <c r="E62" s="172">
        <f>'将来負担比率（分子）の構造'!J$45</f>
        <v>902</v>
      </c>
      <c r="F62" s="172"/>
      <c r="G62" s="172"/>
      <c r="H62" s="172">
        <f>'将来負担比率（分子）の構造'!K$45</f>
        <v>776</v>
      </c>
      <c r="I62" s="172"/>
      <c r="J62" s="172"/>
      <c r="K62" s="172">
        <f>'将来負担比率（分子）の構造'!L$45</f>
        <v>719</v>
      </c>
      <c r="L62" s="172"/>
      <c r="M62" s="172"/>
      <c r="N62" s="172">
        <f>'将来負担比率（分子）の構造'!M$45</f>
        <v>656</v>
      </c>
      <c r="O62" s="172"/>
      <c r="P62" s="172"/>
    </row>
    <row r="63" spans="1:16">
      <c r="A63" s="172" t="s">
        <v>33</v>
      </c>
      <c r="B63" s="172">
        <f>'将来負担比率（分子）の構造'!I$44</f>
        <v>110</v>
      </c>
      <c r="C63" s="172"/>
      <c r="D63" s="172"/>
      <c r="E63" s="172">
        <f>'将来負担比率（分子）の構造'!J$44</f>
        <v>172</v>
      </c>
      <c r="F63" s="172"/>
      <c r="G63" s="172"/>
      <c r="H63" s="172">
        <f>'将来負担比率（分子）の構造'!K$44</f>
        <v>161</v>
      </c>
      <c r="I63" s="172"/>
      <c r="J63" s="172"/>
      <c r="K63" s="172">
        <f>'将来負担比率（分子）の構造'!L$44</f>
        <v>149</v>
      </c>
      <c r="L63" s="172"/>
      <c r="M63" s="172"/>
      <c r="N63" s="172">
        <f>'将来負担比率（分子）の構造'!M$44</f>
        <v>144</v>
      </c>
      <c r="O63" s="172"/>
      <c r="P63" s="172"/>
    </row>
    <row r="64" spans="1:16">
      <c r="A64" s="172" t="s">
        <v>32</v>
      </c>
      <c r="B64" s="172">
        <f>'将来負担比率（分子）の構造'!I$43</f>
        <v>1414</v>
      </c>
      <c r="C64" s="172"/>
      <c r="D64" s="172"/>
      <c r="E64" s="172">
        <f>'将来負担比率（分子）の構造'!J$43</f>
        <v>2314</v>
      </c>
      <c r="F64" s="172"/>
      <c r="G64" s="172"/>
      <c r="H64" s="172">
        <f>'将来負担比率（分子）の構造'!K$43</f>
        <v>1937</v>
      </c>
      <c r="I64" s="172"/>
      <c r="J64" s="172"/>
      <c r="K64" s="172">
        <f>'将来負担比率（分子）の構造'!L$43</f>
        <v>2209</v>
      </c>
      <c r="L64" s="172"/>
      <c r="M64" s="172"/>
      <c r="N64" s="172">
        <f>'将来負担比率（分子）の構造'!M$43</f>
        <v>2277</v>
      </c>
      <c r="O64" s="172"/>
      <c r="P64" s="172"/>
    </row>
    <row r="65" spans="1:16">
      <c r="A65" s="172" t="s">
        <v>31</v>
      </c>
      <c r="B65" s="172">
        <f>'将来負担比率（分子）の構造'!I$42</f>
        <v>37</v>
      </c>
      <c r="C65" s="172"/>
      <c r="D65" s="172"/>
      <c r="E65" s="172">
        <f>'将来負担比率（分子）の構造'!J$42</f>
        <v>17</v>
      </c>
      <c r="F65" s="172"/>
      <c r="G65" s="172"/>
      <c r="H65" s="172">
        <f>'将来負担比率（分子）の構造'!K$42</f>
        <v>10</v>
      </c>
      <c r="I65" s="172"/>
      <c r="J65" s="172"/>
      <c r="K65" s="172">
        <f>'将来負担比率（分子）の構造'!L$42</f>
        <v>5</v>
      </c>
      <c r="L65" s="172"/>
      <c r="M65" s="172"/>
      <c r="N65" s="172">
        <f>'将来負担比率（分子）の構造'!M$42</f>
        <v>4</v>
      </c>
      <c r="O65" s="172"/>
      <c r="P65" s="172"/>
    </row>
    <row r="66" spans="1:16">
      <c r="A66" s="172" t="s">
        <v>30</v>
      </c>
      <c r="B66" s="172">
        <f>'将来負担比率（分子）の構造'!I$41</f>
        <v>7343</v>
      </c>
      <c r="C66" s="172"/>
      <c r="D66" s="172"/>
      <c r="E66" s="172">
        <f>'将来負担比率（分子）の構造'!J$41</f>
        <v>7704</v>
      </c>
      <c r="F66" s="172"/>
      <c r="G66" s="172"/>
      <c r="H66" s="172">
        <f>'将来負担比率（分子）の構造'!K$41</f>
        <v>7835</v>
      </c>
      <c r="I66" s="172"/>
      <c r="J66" s="172"/>
      <c r="K66" s="172">
        <f>'将来負担比率（分子）の構造'!L$41</f>
        <v>7938</v>
      </c>
      <c r="L66" s="172"/>
      <c r="M66" s="172"/>
      <c r="N66" s="172">
        <f>'将来負担比率（分子）の構造'!M$41</f>
        <v>7849</v>
      </c>
      <c r="O66" s="172"/>
      <c r="P66" s="172"/>
    </row>
    <row r="67" spans="1:16">
      <c r="A67" s="172" t="s">
        <v>74</v>
      </c>
      <c r="B67" s="172" t="e">
        <f>NA()</f>
        <v>#N/A</v>
      </c>
      <c r="C67" s="172">
        <f>IF(ISNUMBER('将来負担比率（分子）の構造'!I$53), IF('将来負担比率（分子）の構造'!I$53 &lt; 0, 0, '将来負担比率（分子）の構造'!I$53), NA())</f>
        <v>419</v>
      </c>
      <c r="D67" s="172" t="e">
        <f>NA()</f>
        <v>#N/A</v>
      </c>
      <c r="E67" s="172" t="e">
        <f>NA()</f>
        <v>#N/A</v>
      </c>
      <c r="F67" s="172">
        <f>IF(ISNUMBER('将来負担比率（分子）の構造'!J$53), IF('将来負担比率（分子）の構造'!J$53 &lt; 0, 0, '将来負担比率（分子）の構造'!J$53), NA())</f>
        <v>1079</v>
      </c>
      <c r="G67" s="172" t="e">
        <f>NA()</f>
        <v>#N/A</v>
      </c>
      <c r="H67" s="172" t="e">
        <f>NA()</f>
        <v>#N/A</v>
      </c>
      <c r="I67" s="172">
        <f>IF(ISNUMBER('将来負担比率（分子）の構造'!K$53), IF('将来負担比率（分子）の構造'!K$53 &lt; 0, 0, '将来負担比率（分子）の構造'!K$53), NA())</f>
        <v>782</v>
      </c>
      <c r="J67" s="172" t="e">
        <f>NA()</f>
        <v>#N/A</v>
      </c>
      <c r="K67" s="172" t="e">
        <f>NA()</f>
        <v>#N/A</v>
      </c>
      <c r="L67" s="172">
        <f>IF(ISNUMBER('将来負担比率（分子）の構造'!L$53), IF('将来負担比率（分子）の構造'!L$53 &lt; 0, 0, '将来負担比率（分子）の構造'!L$53), NA())</f>
        <v>1161</v>
      </c>
      <c r="M67" s="172" t="e">
        <f>NA()</f>
        <v>#N/A</v>
      </c>
      <c r="N67" s="172" t="e">
        <f>NA()</f>
        <v>#N/A</v>
      </c>
      <c r="O67" s="172">
        <f>IF(ISNUMBER('将来負担比率（分子）の構造'!M$53), IF('将来負担比率（分子）の構造'!M$53 &lt; 0, 0, '将来負担比率（分子）の構造'!M$53), NA())</f>
        <v>1444</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961</v>
      </c>
      <c r="C72" s="176">
        <f>基金残高に係る経年分析!G55</f>
        <v>964</v>
      </c>
      <c r="D72" s="176">
        <f>基金残高に係る経年分析!H55</f>
        <v>968</v>
      </c>
    </row>
    <row r="73" spans="1:16">
      <c r="A73" s="175" t="s">
        <v>77</v>
      </c>
      <c r="B73" s="176">
        <f>基金残高に係る経年分析!F56</f>
        <v>76</v>
      </c>
      <c r="C73" s="176">
        <f>基金残高に係る経年分析!G56</f>
        <v>76</v>
      </c>
      <c r="D73" s="176">
        <f>基金残高に係る経年分析!H56</f>
        <v>76</v>
      </c>
    </row>
    <row r="74" spans="1:16">
      <c r="A74" s="175" t="s">
        <v>78</v>
      </c>
      <c r="B74" s="176">
        <f>基金残高に係る経年分析!F57</f>
        <v>1195</v>
      </c>
      <c r="C74" s="176">
        <f>基金残高に係る経年分析!G57</f>
        <v>1112</v>
      </c>
      <c r="D74" s="176">
        <f>基金残高に係る経年分析!H57</f>
        <v>1209</v>
      </c>
    </row>
  </sheetData>
  <sheetProtection algorithmName="SHA-512" hashValue="6JmhkZhd3714Nb2hme//O2xlY/aDQGj5SCSqCMlETs6HNUBsVB08dDb+bRV+pkFPM4/9gt+s8W+RQTPC22M4lg==" saltValue="9upoizFZoRW/nY8jBzr/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P28" sqref="AP28:BF28"/>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214</v>
      </c>
      <c r="DI1" s="747"/>
      <c r="DJ1" s="747"/>
      <c r="DK1" s="747"/>
      <c r="DL1" s="747"/>
      <c r="DM1" s="747"/>
      <c r="DN1" s="748"/>
      <c r="DO1" s="212"/>
      <c r="DP1" s="746" t="s">
        <v>548</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216</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217</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549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218</v>
      </c>
      <c r="S4" s="688"/>
      <c r="T4" s="688"/>
      <c r="U4" s="688"/>
      <c r="V4" s="688"/>
      <c r="W4" s="688"/>
      <c r="X4" s="688"/>
      <c r="Y4" s="689"/>
      <c r="Z4" s="687" t="s">
        <v>219</v>
      </c>
      <c r="AA4" s="688"/>
      <c r="AB4" s="688"/>
      <c r="AC4" s="689"/>
      <c r="AD4" s="687" t="s">
        <v>220</v>
      </c>
      <c r="AE4" s="688"/>
      <c r="AF4" s="688"/>
      <c r="AG4" s="688"/>
      <c r="AH4" s="688"/>
      <c r="AI4" s="688"/>
      <c r="AJ4" s="688"/>
      <c r="AK4" s="689"/>
      <c r="AL4" s="687" t="s">
        <v>219</v>
      </c>
      <c r="AM4" s="688"/>
      <c r="AN4" s="688"/>
      <c r="AO4" s="689"/>
      <c r="AP4" s="743" t="s">
        <v>221</v>
      </c>
      <c r="AQ4" s="743"/>
      <c r="AR4" s="743"/>
      <c r="AS4" s="743"/>
      <c r="AT4" s="743"/>
      <c r="AU4" s="743"/>
      <c r="AV4" s="743"/>
      <c r="AW4" s="743"/>
      <c r="AX4" s="743"/>
      <c r="AY4" s="743"/>
      <c r="AZ4" s="743"/>
      <c r="BA4" s="743"/>
      <c r="BB4" s="743"/>
      <c r="BC4" s="743"/>
      <c r="BD4" s="743"/>
      <c r="BE4" s="743"/>
      <c r="BF4" s="743"/>
      <c r="BG4" s="743" t="s">
        <v>222</v>
      </c>
      <c r="BH4" s="743"/>
      <c r="BI4" s="743"/>
      <c r="BJ4" s="743"/>
      <c r="BK4" s="743"/>
      <c r="BL4" s="743"/>
      <c r="BM4" s="743"/>
      <c r="BN4" s="743"/>
      <c r="BO4" s="743" t="s">
        <v>219</v>
      </c>
      <c r="BP4" s="743"/>
      <c r="BQ4" s="743"/>
      <c r="BR4" s="743"/>
      <c r="BS4" s="743" t="s">
        <v>223</v>
      </c>
      <c r="BT4" s="743"/>
      <c r="BU4" s="743"/>
      <c r="BV4" s="743"/>
      <c r="BW4" s="743"/>
      <c r="BX4" s="743"/>
      <c r="BY4" s="743"/>
      <c r="BZ4" s="743"/>
      <c r="CA4" s="743"/>
      <c r="CB4" s="743"/>
      <c r="CD4" s="730" t="s">
        <v>550</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c r="B5" s="696" t="s">
        <v>224</v>
      </c>
      <c r="C5" s="697"/>
      <c r="D5" s="697"/>
      <c r="E5" s="697"/>
      <c r="F5" s="697"/>
      <c r="G5" s="697"/>
      <c r="H5" s="697"/>
      <c r="I5" s="697"/>
      <c r="J5" s="697"/>
      <c r="K5" s="697"/>
      <c r="L5" s="697"/>
      <c r="M5" s="697"/>
      <c r="N5" s="697"/>
      <c r="O5" s="697"/>
      <c r="P5" s="697"/>
      <c r="Q5" s="698"/>
      <c r="R5" s="681">
        <v>528881</v>
      </c>
      <c r="S5" s="682"/>
      <c r="T5" s="682"/>
      <c r="U5" s="682"/>
      <c r="V5" s="682"/>
      <c r="W5" s="682"/>
      <c r="X5" s="682"/>
      <c r="Y5" s="725"/>
      <c r="Z5" s="744">
        <v>7.3</v>
      </c>
      <c r="AA5" s="744"/>
      <c r="AB5" s="744"/>
      <c r="AC5" s="744"/>
      <c r="AD5" s="745">
        <v>528881</v>
      </c>
      <c r="AE5" s="745"/>
      <c r="AF5" s="745"/>
      <c r="AG5" s="745"/>
      <c r="AH5" s="745"/>
      <c r="AI5" s="745"/>
      <c r="AJ5" s="745"/>
      <c r="AK5" s="745"/>
      <c r="AL5" s="726">
        <v>13.7</v>
      </c>
      <c r="AM5" s="701"/>
      <c r="AN5" s="701"/>
      <c r="AO5" s="727"/>
      <c r="AP5" s="696" t="s">
        <v>225</v>
      </c>
      <c r="AQ5" s="697"/>
      <c r="AR5" s="697"/>
      <c r="AS5" s="697"/>
      <c r="AT5" s="697"/>
      <c r="AU5" s="697"/>
      <c r="AV5" s="697"/>
      <c r="AW5" s="697"/>
      <c r="AX5" s="697"/>
      <c r="AY5" s="697"/>
      <c r="AZ5" s="697"/>
      <c r="BA5" s="697"/>
      <c r="BB5" s="697"/>
      <c r="BC5" s="697"/>
      <c r="BD5" s="697"/>
      <c r="BE5" s="697"/>
      <c r="BF5" s="698"/>
      <c r="BG5" s="628">
        <v>527747</v>
      </c>
      <c r="BH5" s="629"/>
      <c r="BI5" s="629"/>
      <c r="BJ5" s="629"/>
      <c r="BK5" s="629"/>
      <c r="BL5" s="629"/>
      <c r="BM5" s="629"/>
      <c r="BN5" s="630"/>
      <c r="BO5" s="655">
        <v>99.8</v>
      </c>
      <c r="BP5" s="655"/>
      <c r="BQ5" s="655"/>
      <c r="BR5" s="655"/>
      <c r="BS5" s="656">
        <v>4270</v>
      </c>
      <c r="BT5" s="656"/>
      <c r="BU5" s="656"/>
      <c r="BV5" s="656"/>
      <c r="BW5" s="656"/>
      <c r="BX5" s="656"/>
      <c r="BY5" s="656"/>
      <c r="BZ5" s="656"/>
      <c r="CA5" s="656"/>
      <c r="CB5" s="714"/>
      <c r="CD5" s="730" t="s">
        <v>221</v>
      </c>
      <c r="CE5" s="731"/>
      <c r="CF5" s="731"/>
      <c r="CG5" s="731"/>
      <c r="CH5" s="731"/>
      <c r="CI5" s="731"/>
      <c r="CJ5" s="731"/>
      <c r="CK5" s="731"/>
      <c r="CL5" s="731"/>
      <c r="CM5" s="731"/>
      <c r="CN5" s="731"/>
      <c r="CO5" s="731"/>
      <c r="CP5" s="731"/>
      <c r="CQ5" s="732"/>
      <c r="CR5" s="730" t="s">
        <v>226</v>
      </c>
      <c r="CS5" s="731"/>
      <c r="CT5" s="731"/>
      <c r="CU5" s="731"/>
      <c r="CV5" s="731"/>
      <c r="CW5" s="731"/>
      <c r="CX5" s="731"/>
      <c r="CY5" s="732"/>
      <c r="CZ5" s="730" t="s">
        <v>219</v>
      </c>
      <c r="DA5" s="731"/>
      <c r="DB5" s="731"/>
      <c r="DC5" s="732"/>
      <c r="DD5" s="730" t="s">
        <v>227</v>
      </c>
      <c r="DE5" s="731"/>
      <c r="DF5" s="731"/>
      <c r="DG5" s="731"/>
      <c r="DH5" s="731"/>
      <c r="DI5" s="731"/>
      <c r="DJ5" s="731"/>
      <c r="DK5" s="731"/>
      <c r="DL5" s="731"/>
      <c r="DM5" s="731"/>
      <c r="DN5" s="731"/>
      <c r="DO5" s="731"/>
      <c r="DP5" s="732"/>
      <c r="DQ5" s="730" t="s">
        <v>228</v>
      </c>
      <c r="DR5" s="731"/>
      <c r="DS5" s="731"/>
      <c r="DT5" s="731"/>
      <c r="DU5" s="731"/>
      <c r="DV5" s="731"/>
      <c r="DW5" s="731"/>
      <c r="DX5" s="731"/>
      <c r="DY5" s="731"/>
      <c r="DZ5" s="731"/>
      <c r="EA5" s="731"/>
      <c r="EB5" s="731"/>
      <c r="EC5" s="732"/>
    </row>
    <row r="6" spans="2:143" ht="11.25" customHeight="1">
      <c r="B6" s="625" t="s">
        <v>551</v>
      </c>
      <c r="C6" s="626"/>
      <c r="D6" s="626"/>
      <c r="E6" s="626"/>
      <c r="F6" s="626"/>
      <c r="G6" s="626"/>
      <c r="H6" s="626"/>
      <c r="I6" s="626"/>
      <c r="J6" s="626"/>
      <c r="K6" s="626"/>
      <c r="L6" s="626"/>
      <c r="M6" s="626"/>
      <c r="N6" s="626"/>
      <c r="O6" s="626"/>
      <c r="P6" s="626"/>
      <c r="Q6" s="627"/>
      <c r="R6" s="628">
        <v>97973</v>
      </c>
      <c r="S6" s="629"/>
      <c r="T6" s="629"/>
      <c r="U6" s="629"/>
      <c r="V6" s="629"/>
      <c r="W6" s="629"/>
      <c r="X6" s="629"/>
      <c r="Y6" s="630"/>
      <c r="Z6" s="655">
        <v>1.4</v>
      </c>
      <c r="AA6" s="655"/>
      <c r="AB6" s="655"/>
      <c r="AC6" s="655"/>
      <c r="AD6" s="656">
        <v>97973</v>
      </c>
      <c r="AE6" s="656"/>
      <c r="AF6" s="656"/>
      <c r="AG6" s="656"/>
      <c r="AH6" s="656"/>
      <c r="AI6" s="656"/>
      <c r="AJ6" s="656"/>
      <c r="AK6" s="656"/>
      <c r="AL6" s="631">
        <v>2.5</v>
      </c>
      <c r="AM6" s="632"/>
      <c r="AN6" s="632"/>
      <c r="AO6" s="657"/>
      <c r="AP6" s="625" t="s">
        <v>552</v>
      </c>
      <c r="AQ6" s="626"/>
      <c r="AR6" s="626"/>
      <c r="AS6" s="626"/>
      <c r="AT6" s="626"/>
      <c r="AU6" s="626"/>
      <c r="AV6" s="626"/>
      <c r="AW6" s="626"/>
      <c r="AX6" s="626"/>
      <c r="AY6" s="626"/>
      <c r="AZ6" s="626"/>
      <c r="BA6" s="626"/>
      <c r="BB6" s="626"/>
      <c r="BC6" s="626"/>
      <c r="BD6" s="626"/>
      <c r="BE6" s="626"/>
      <c r="BF6" s="627"/>
      <c r="BG6" s="628">
        <v>527747</v>
      </c>
      <c r="BH6" s="629"/>
      <c r="BI6" s="629"/>
      <c r="BJ6" s="629"/>
      <c r="BK6" s="629"/>
      <c r="BL6" s="629"/>
      <c r="BM6" s="629"/>
      <c r="BN6" s="630"/>
      <c r="BO6" s="655">
        <v>99.8</v>
      </c>
      <c r="BP6" s="655"/>
      <c r="BQ6" s="655"/>
      <c r="BR6" s="655"/>
      <c r="BS6" s="656">
        <v>4270</v>
      </c>
      <c r="BT6" s="656"/>
      <c r="BU6" s="656"/>
      <c r="BV6" s="656"/>
      <c r="BW6" s="656"/>
      <c r="BX6" s="656"/>
      <c r="BY6" s="656"/>
      <c r="BZ6" s="656"/>
      <c r="CA6" s="656"/>
      <c r="CB6" s="714"/>
      <c r="CD6" s="684" t="s">
        <v>229</v>
      </c>
      <c r="CE6" s="685"/>
      <c r="CF6" s="685"/>
      <c r="CG6" s="685"/>
      <c r="CH6" s="685"/>
      <c r="CI6" s="685"/>
      <c r="CJ6" s="685"/>
      <c r="CK6" s="685"/>
      <c r="CL6" s="685"/>
      <c r="CM6" s="685"/>
      <c r="CN6" s="685"/>
      <c r="CO6" s="685"/>
      <c r="CP6" s="685"/>
      <c r="CQ6" s="686"/>
      <c r="CR6" s="628">
        <v>61467</v>
      </c>
      <c r="CS6" s="629"/>
      <c r="CT6" s="629"/>
      <c r="CU6" s="629"/>
      <c r="CV6" s="629"/>
      <c r="CW6" s="629"/>
      <c r="CX6" s="629"/>
      <c r="CY6" s="630"/>
      <c r="CZ6" s="726">
        <v>0.9</v>
      </c>
      <c r="DA6" s="701"/>
      <c r="DB6" s="701"/>
      <c r="DC6" s="729"/>
      <c r="DD6" s="634" t="s">
        <v>129</v>
      </c>
      <c r="DE6" s="629"/>
      <c r="DF6" s="629"/>
      <c r="DG6" s="629"/>
      <c r="DH6" s="629"/>
      <c r="DI6" s="629"/>
      <c r="DJ6" s="629"/>
      <c r="DK6" s="629"/>
      <c r="DL6" s="629"/>
      <c r="DM6" s="629"/>
      <c r="DN6" s="629"/>
      <c r="DO6" s="629"/>
      <c r="DP6" s="630"/>
      <c r="DQ6" s="634">
        <v>61467</v>
      </c>
      <c r="DR6" s="629"/>
      <c r="DS6" s="629"/>
      <c r="DT6" s="629"/>
      <c r="DU6" s="629"/>
      <c r="DV6" s="629"/>
      <c r="DW6" s="629"/>
      <c r="DX6" s="629"/>
      <c r="DY6" s="629"/>
      <c r="DZ6" s="629"/>
      <c r="EA6" s="629"/>
      <c r="EB6" s="629"/>
      <c r="EC6" s="673"/>
    </row>
    <row r="7" spans="2:143" ht="11.25" customHeight="1">
      <c r="B7" s="625" t="s">
        <v>230</v>
      </c>
      <c r="C7" s="626"/>
      <c r="D7" s="626"/>
      <c r="E7" s="626"/>
      <c r="F7" s="626"/>
      <c r="G7" s="626"/>
      <c r="H7" s="626"/>
      <c r="I7" s="626"/>
      <c r="J7" s="626"/>
      <c r="K7" s="626"/>
      <c r="L7" s="626"/>
      <c r="M7" s="626"/>
      <c r="N7" s="626"/>
      <c r="O7" s="626"/>
      <c r="P7" s="626"/>
      <c r="Q7" s="627"/>
      <c r="R7" s="628">
        <v>384</v>
      </c>
      <c r="S7" s="629"/>
      <c r="T7" s="629"/>
      <c r="U7" s="629"/>
      <c r="V7" s="629"/>
      <c r="W7" s="629"/>
      <c r="X7" s="629"/>
      <c r="Y7" s="630"/>
      <c r="Z7" s="655">
        <v>0</v>
      </c>
      <c r="AA7" s="655"/>
      <c r="AB7" s="655"/>
      <c r="AC7" s="655"/>
      <c r="AD7" s="656">
        <v>384</v>
      </c>
      <c r="AE7" s="656"/>
      <c r="AF7" s="656"/>
      <c r="AG7" s="656"/>
      <c r="AH7" s="656"/>
      <c r="AI7" s="656"/>
      <c r="AJ7" s="656"/>
      <c r="AK7" s="656"/>
      <c r="AL7" s="631">
        <v>0</v>
      </c>
      <c r="AM7" s="632"/>
      <c r="AN7" s="632"/>
      <c r="AO7" s="657"/>
      <c r="AP7" s="625" t="s">
        <v>553</v>
      </c>
      <c r="AQ7" s="626"/>
      <c r="AR7" s="626"/>
      <c r="AS7" s="626"/>
      <c r="AT7" s="626"/>
      <c r="AU7" s="626"/>
      <c r="AV7" s="626"/>
      <c r="AW7" s="626"/>
      <c r="AX7" s="626"/>
      <c r="AY7" s="626"/>
      <c r="AZ7" s="626"/>
      <c r="BA7" s="626"/>
      <c r="BB7" s="626"/>
      <c r="BC7" s="626"/>
      <c r="BD7" s="626"/>
      <c r="BE7" s="626"/>
      <c r="BF7" s="627"/>
      <c r="BG7" s="628">
        <v>275972</v>
      </c>
      <c r="BH7" s="629"/>
      <c r="BI7" s="629"/>
      <c r="BJ7" s="629"/>
      <c r="BK7" s="629"/>
      <c r="BL7" s="629"/>
      <c r="BM7" s="629"/>
      <c r="BN7" s="630"/>
      <c r="BO7" s="655">
        <v>52.2</v>
      </c>
      <c r="BP7" s="655"/>
      <c r="BQ7" s="655"/>
      <c r="BR7" s="655"/>
      <c r="BS7" s="656">
        <v>4270</v>
      </c>
      <c r="BT7" s="656"/>
      <c r="BU7" s="656"/>
      <c r="BV7" s="656"/>
      <c r="BW7" s="656"/>
      <c r="BX7" s="656"/>
      <c r="BY7" s="656"/>
      <c r="BZ7" s="656"/>
      <c r="CA7" s="656"/>
      <c r="CB7" s="714"/>
      <c r="CD7" s="665" t="s">
        <v>231</v>
      </c>
      <c r="CE7" s="666"/>
      <c r="CF7" s="666"/>
      <c r="CG7" s="666"/>
      <c r="CH7" s="666"/>
      <c r="CI7" s="666"/>
      <c r="CJ7" s="666"/>
      <c r="CK7" s="666"/>
      <c r="CL7" s="666"/>
      <c r="CM7" s="666"/>
      <c r="CN7" s="666"/>
      <c r="CO7" s="666"/>
      <c r="CP7" s="666"/>
      <c r="CQ7" s="667"/>
      <c r="CR7" s="628">
        <v>915144</v>
      </c>
      <c r="CS7" s="629"/>
      <c r="CT7" s="629"/>
      <c r="CU7" s="629"/>
      <c r="CV7" s="629"/>
      <c r="CW7" s="629"/>
      <c r="CX7" s="629"/>
      <c r="CY7" s="630"/>
      <c r="CZ7" s="655">
        <v>12.9</v>
      </c>
      <c r="DA7" s="655"/>
      <c r="DB7" s="655"/>
      <c r="DC7" s="655"/>
      <c r="DD7" s="634">
        <v>257347</v>
      </c>
      <c r="DE7" s="629"/>
      <c r="DF7" s="629"/>
      <c r="DG7" s="629"/>
      <c r="DH7" s="629"/>
      <c r="DI7" s="629"/>
      <c r="DJ7" s="629"/>
      <c r="DK7" s="629"/>
      <c r="DL7" s="629"/>
      <c r="DM7" s="629"/>
      <c r="DN7" s="629"/>
      <c r="DO7" s="629"/>
      <c r="DP7" s="630"/>
      <c r="DQ7" s="634">
        <v>608093</v>
      </c>
      <c r="DR7" s="629"/>
      <c r="DS7" s="629"/>
      <c r="DT7" s="629"/>
      <c r="DU7" s="629"/>
      <c r="DV7" s="629"/>
      <c r="DW7" s="629"/>
      <c r="DX7" s="629"/>
      <c r="DY7" s="629"/>
      <c r="DZ7" s="629"/>
      <c r="EA7" s="629"/>
      <c r="EB7" s="629"/>
      <c r="EC7" s="673"/>
    </row>
    <row r="8" spans="2:143" ht="11.25" customHeight="1">
      <c r="B8" s="625" t="s">
        <v>232</v>
      </c>
      <c r="C8" s="626"/>
      <c r="D8" s="626"/>
      <c r="E8" s="626"/>
      <c r="F8" s="626"/>
      <c r="G8" s="626"/>
      <c r="H8" s="626"/>
      <c r="I8" s="626"/>
      <c r="J8" s="626"/>
      <c r="K8" s="626"/>
      <c r="L8" s="626"/>
      <c r="M8" s="626"/>
      <c r="N8" s="626"/>
      <c r="O8" s="626"/>
      <c r="P8" s="626"/>
      <c r="Q8" s="627"/>
      <c r="R8" s="628">
        <v>1962</v>
      </c>
      <c r="S8" s="629"/>
      <c r="T8" s="629"/>
      <c r="U8" s="629"/>
      <c r="V8" s="629"/>
      <c r="W8" s="629"/>
      <c r="X8" s="629"/>
      <c r="Y8" s="630"/>
      <c r="Z8" s="655">
        <v>0</v>
      </c>
      <c r="AA8" s="655"/>
      <c r="AB8" s="655"/>
      <c r="AC8" s="655"/>
      <c r="AD8" s="656">
        <v>1962</v>
      </c>
      <c r="AE8" s="656"/>
      <c r="AF8" s="656"/>
      <c r="AG8" s="656"/>
      <c r="AH8" s="656"/>
      <c r="AI8" s="656"/>
      <c r="AJ8" s="656"/>
      <c r="AK8" s="656"/>
      <c r="AL8" s="631">
        <v>0.1</v>
      </c>
      <c r="AM8" s="632"/>
      <c r="AN8" s="632"/>
      <c r="AO8" s="657"/>
      <c r="AP8" s="625" t="s">
        <v>554</v>
      </c>
      <c r="AQ8" s="626"/>
      <c r="AR8" s="626"/>
      <c r="AS8" s="626"/>
      <c r="AT8" s="626"/>
      <c r="AU8" s="626"/>
      <c r="AV8" s="626"/>
      <c r="AW8" s="626"/>
      <c r="AX8" s="626"/>
      <c r="AY8" s="626"/>
      <c r="AZ8" s="626"/>
      <c r="BA8" s="626"/>
      <c r="BB8" s="626"/>
      <c r="BC8" s="626"/>
      <c r="BD8" s="626"/>
      <c r="BE8" s="626"/>
      <c r="BF8" s="627"/>
      <c r="BG8" s="628">
        <v>8240</v>
      </c>
      <c r="BH8" s="629"/>
      <c r="BI8" s="629"/>
      <c r="BJ8" s="629"/>
      <c r="BK8" s="629"/>
      <c r="BL8" s="629"/>
      <c r="BM8" s="629"/>
      <c r="BN8" s="630"/>
      <c r="BO8" s="655">
        <v>1.6</v>
      </c>
      <c r="BP8" s="655"/>
      <c r="BQ8" s="655"/>
      <c r="BR8" s="655"/>
      <c r="BS8" s="656" t="s">
        <v>129</v>
      </c>
      <c r="BT8" s="656"/>
      <c r="BU8" s="656"/>
      <c r="BV8" s="656"/>
      <c r="BW8" s="656"/>
      <c r="BX8" s="656"/>
      <c r="BY8" s="656"/>
      <c r="BZ8" s="656"/>
      <c r="CA8" s="656"/>
      <c r="CB8" s="714"/>
      <c r="CD8" s="665" t="s">
        <v>233</v>
      </c>
      <c r="CE8" s="666"/>
      <c r="CF8" s="666"/>
      <c r="CG8" s="666"/>
      <c r="CH8" s="666"/>
      <c r="CI8" s="666"/>
      <c r="CJ8" s="666"/>
      <c r="CK8" s="666"/>
      <c r="CL8" s="666"/>
      <c r="CM8" s="666"/>
      <c r="CN8" s="666"/>
      <c r="CO8" s="666"/>
      <c r="CP8" s="666"/>
      <c r="CQ8" s="667"/>
      <c r="CR8" s="628">
        <v>1532745</v>
      </c>
      <c r="CS8" s="629"/>
      <c r="CT8" s="629"/>
      <c r="CU8" s="629"/>
      <c r="CV8" s="629"/>
      <c r="CW8" s="629"/>
      <c r="CX8" s="629"/>
      <c r="CY8" s="630"/>
      <c r="CZ8" s="655">
        <v>21.5</v>
      </c>
      <c r="DA8" s="655"/>
      <c r="DB8" s="655"/>
      <c r="DC8" s="655"/>
      <c r="DD8" s="634">
        <v>423719</v>
      </c>
      <c r="DE8" s="629"/>
      <c r="DF8" s="629"/>
      <c r="DG8" s="629"/>
      <c r="DH8" s="629"/>
      <c r="DI8" s="629"/>
      <c r="DJ8" s="629"/>
      <c r="DK8" s="629"/>
      <c r="DL8" s="629"/>
      <c r="DM8" s="629"/>
      <c r="DN8" s="629"/>
      <c r="DO8" s="629"/>
      <c r="DP8" s="630"/>
      <c r="DQ8" s="634">
        <v>640209</v>
      </c>
      <c r="DR8" s="629"/>
      <c r="DS8" s="629"/>
      <c r="DT8" s="629"/>
      <c r="DU8" s="629"/>
      <c r="DV8" s="629"/>
      <c r="DW8" s="629"/>
      <c r="DX8" s="629"/>
      <c r="DY8" s="629"/>
      <c r="DZ8" s="629"/>
      <c r="EA8" s="629"/>
      <c r="EB8" s="629"/>
      <c r="EC8" s="673"/>
    </row>
    <row r="9" spans="2:143" ht="11.25" customHeight="1">
      <c r="B9" s="625" t="s">
        <v>234</v>
      </c>
      <c r="C9" s="626"/>
      <c r="D9" s="626"/>
      <c r="E9" s="626"/>
      <c r="F9" s="626"/>
      <c r="G9" s="626"/>
      <c r="H9" s="626"/>
      <c r="I9" s="626"/>
      <c r="J9" s="626"/>
      <c r="K9" s="626"/>
      <c r="L9" s="626"/>
      <c r="M9" s="626"/>
      <c r="N9" s="626"/>
      <c r="O9" s="626"/>
      <c r="P9" s="626"/>
      <c r="Q9" s="627"/>
      <c r="R9" s="628">
        <v>2385</v>
      </c>
      <c r="S9" s="629"/>
      <c r="T9" s="629"/>
      <c r="U9" s="629"/>
      <c r="V9" s="629"/>
      <c r="W9" s="629"/>
      <c r="X9" s="629"/>
      <c r="Y9" s="630"/>
      <c r="Z9" s="655">
        <v>0</v>
      </c>
      <c r="AA9" s="655"/>
      <c r="AB9" s="655"/>
      <c r="AC9" s="655"/>
      <c r="AD9" s="656">
        <v>2385</v>
      </c>
      <c r="AE9" s="656"/>
      <c r="AF9" s="656"/>
      <c r="AG9" s="656"/>
      <c r="AH9" s="656"/>
      <c r="AI9" s="656"/>
      <c r="AJ9" s="656"/>
      <c r="AK9" s="656"/>
      <c r="AL9" s="631">
        <v>0.1</v>
      </c>
      <c r="AM9" s="632"/>
      <c r="AN9" s="632"/>
      <c r="AO9" s="657"/>
      <c r="AP9" s="625" t="s">
        <v>235</v>
      </c>
      <c r="AQ9" s="626"/>
      <c r="AR9" s="626"/>
      <c r="AS9" s="626"/>
      <c r="AT9" s="626"/>
      <c r="AU9" s="626"/>
      <c r="AV9" s="626"/>
      <c r="AW9" s="626"/>
      <c r="AX9" s="626"/>
      <c r="AY9" s="626"/>
      <c r="AZ9" s="626"/>
      <c r="BA9" s="626"/>
      <c r="BB9" s="626"/>
      <c r="BC9" s="626"/>
      <c r="BD9" s="626"/>
      <c r="BE9" s="626"/>
      <c r="BF9" s="627"/>
      <c r="BG9" s="628">
        <v>239759</v>
      </c>
      <c r="BH9" s="629"/>
      <c r="BI9" s="629"/>
      <c r="BJ9" s="629"/>
      <c r="BK9" s="629"/>
      <c r="BL9" s="629"/>
      <c r="BM9" s="629"/>
      <c r="BN9" s="630"/>
      <c r="BO9" s="655">
        <v>45.3</v>
      </c>
      <c r="BP9" s="655"/>
      <c r="BQ9" s="655"/>
      <c r="BR9" s="655"/>
      <c r="BS9" s="656" t="s">
        <v>129</v>
      </c>
      <c r="BT9" s="656"/>
      <c r="BU9" s="656"/>
      <c r="BV9" s="656"/>
      <c r="BW9" s="656"/>
      <c r="BX9" s="656"/>
      <c r="BY9" s="656"/>
      <c r="BZ9" s="656"/>
      <c r="CA9" s="656"/>
      <c r="CB9" s="714"/>
      <c r="CD9" s="665" t="s">
        <v>236</v>
      </c>
      <c r="CE9" s="666"/>
      <c r="CF9" s="666"/>
      <c r="CG9" s="666"/>
      <c r="CH9" s="666"/>
      <c r="CI9" s="666"/>
      <c r="CJ9" s="666"/>
      <c r="CK9" s="666"/>
      <c r="CL9" s="666"/>
      <c r="CM9" s="666"/>
      <c r="CN9" s="666"/>
      <c r="CO9" s="666"/>
      <c r="CP9" s="666"/>
      <c r="CQ9" s="667"/>
      <c r="CR9" s="628">
        <v>961509</v>
      </c>
      <c r="CS9" s="629"/>
      <c r="CT9" s="629"/>
      <c r="CU9" s="629"/>
      <c r="CV9" s="629"/>
      <c r="CW9" s="629"/>
      <c r="CX9" s="629"/>
      <c r="CY9" s="630"/>
      <c r="CZ9" s="655">
        <v>13.5</v>
      </c>
      <c r="DA9" s="655"/>
      <c r="DB9" s="655"/>
      <c r="DC9" s="655"/>
      <c r="DD9" s="634">
        <v>168783</v>
      </c>
      <c r="DE9" s="629"/>
      <c r="DF9" s="629"/>
      <c r="DG9" s="629"/>
      <c r="DH9" s="629"/>
      <c r="DI9" s="629"/>
      <c r="DJ9" s="629"/>
      <c r="DK9" s="629"/>
      <c r="DL9" s="629"/>
      <c r="DM9" s="629"/>
      <c r="DN9" s="629"/>
      <c r="DO9" s="629"/>
      <c r="DP9" s="630"/>
      <c r="DQ9" s="634">
        <v>787688</v>
      </c>
      <c r="DR9" s="629"/>
      <c r="DS9" s="629"/>
      <c r="DT9" s="629"/>
      <c r="DU9" s="629"/>
      <c r="DV9" s="629"/>
      <c r="DW9" s="629"/>
      <c r="DX9" s="629"/>
      <c r="DY9" s="629"/>
      <c r="DZ9" s="629"/>
      <c r="EA9" s="629"/>
      <c r="EB9" s="629"/>
      <c r="EC9" s="673"/>
    </row>
    <row r="10" spans="2:143" ht="11.25" customHeight="1">
      <c r="B10" s="625" t="s">
        <v>237</v>
      </c>
      <c r="C10" s="626"/>
      <c r="D10" s="626"/>
      <c r="E10" s="626"/>
      <c r="F10" s="626"/>
      <c r="G10" s="626"/>
      <c r="H10" s="626"/>
      <c r="I10" s="626"/>
      <c r="J10" s="626"/>
      <c r="K10" s="626"/>
      <c r="L10" s="626"/>
      <c r="M10" s="626"/>
      <c r="N10" s="626"/>
      <c r="O10" s="626"/>
      <c r="P10" s="626"/>
      <c r="Q10" s="627"/>
      <c r="R10" s="628" t="s">
        <v>129</v>
      </c>
      <c r="S10" s="629"/>
      <c r="T10" s="629"/>
      <c r="U10" s="629"/>
      <c r="V10" s="629"/>
      <c r="W10" s="629"/>
      <c r="X10" s="629"/>
      <c r="Y10" s="630"/>
      <c r="Z10" s="655" t="s">
        <v>555</v>
      </c>
      <c r="AA10" s="655"/>
      <c r="AB10" s="655"/>
      <c r="AC10" s="655"/>
      <c r="AD10" s="656" t="s">
        <v>129</v>
      </c>
      <c r="AE10" s="656"/>
      <c r="AF10" s="656"/>
      <c r="AG10" s="656"/>
      <c r="AH10" s="656"/>
      <c r="AI10" s="656"/>
      <c r="AJ10" s="656"/>
      <c r="AK10" s="656"/>
      <c r="AL10" s="631" t="s">
        <v>129</v>
      </c>
      <c r="AM10" s="632"/>
      <c r="AN10" s="632"/>
      <c r="AO10" s="657"/>
      <c r="AP10" s="625" t="s">
        <v>556</v>
      </c>
      <c r="AQ10" s="626"/>
      <c r="AR10" s="626"/>
      <c r="AS10" s="626"/>
      <c r="AT10" s="626"/>
      <c r="AU10" s="626"/>
      <c r="AV10" s="626"/>
      <c r="AW10" s="626"/>
      <c r="AX10" s="626"/>
      <c r="AY10" s="626"/>
      <c r="AZ10" s="626"/>
      <c r="BA10" s="626"/>
      <c r="BB10" s="626"/>
      <c r="BC10" s="626"/>
      <c r="BD10" s="626"/>
      <c r="BE10" s="626"/>
      <c r="BF10" s="627"/>
      <c r="BG10" s="628">
        <v>13030</v>
      </c>
      <c r="BH10" s="629"/>
      <c r="BI10" s="629"/>
      <c r="BJ10" s="629"/>
      <c r="BK10" s="629"/>
      <c r="BL10" s="629"/>
      <c r="BM10" s="629"/>
      <c r="BN10" s="630"/>
      <c r="BO10" s="655">
        <v>2.5</v>
      </c>
      <c r="BP10" s="655"/>
      <c r="BQ10" s="655"/>
      <c r="BR10" s="655"/>
      <c r="BS10" s="656" t="s">
        <v>129</v>
      </c>
      <c r="BT10" s="656"/>
      <c r="BU10" s="656"/>
      <c r="BV10" s="656"/>
      <c r="BW10" s="656"/>
      <c r="BX10" s="656"/>
      <c r="BY10" s="656"/>
      <c r="BZ10" s="656"/>
      <c r="CA10" s="656"/>
      <c r="CB10" s="714"/>
      <c r="CD10" s="665" t="s">
        <v>238</v>
      </c>
      <c r="CE10" s="666"/>
      <c r="CF10" s="666"/>
      <c r="CG10" s="666"/>
      <c r="CH10" s="666"/>
      <c r="CI10" s="666"/>
      <c r="CJ10" s="666"/>
      <c r="CK10" s="666"/>
      <c r="CL10" s="666"/>
      <c r="CM10" s="666"/>
      <c r="CN10" s="666"/>
      <c r="CO10" s="666"/>
      <c r="CP10" s="666"/>
      <c r="CQ10" s="667"/>
      <c r="CR10" s="628">
        <v>10130</v>
      </c>
      <c r="CS10" s="629"/>
      <c r="CT10" s="629"/>
      <c r="CU10" s="629"/>
      <c r="CV10" s="629"/>
      <c r="CW10" s="629"/>
      <c r="CX10" s="629"/>
      <c r="CY10" s="630"/>
      <c r="CZ10" s="655">
        <v>0.1</v>
      </c>
      <c r="DA10" s="655"/>
      <c r="DB10" s="655"/>
      <c r="DC10" s="655"/>
      <c r="DD10" s="634" t="s">
        <v>129</v>
      </c>
      <c r="DE10" s="629"/>
      <c r="DF10" s="629"/>
      <c r="DG10" s="629"/>
      <c r="DH10" s="629"/>
      <c r="DI10" s="629"/>
      <c r="DJ10" s="629"/>
      <c r="DK10" s="629"/>
      <c r="DL10" s="629"/>
      <c r="DM10" s="629"/>
      <c r="DN10" s="629"/>
      <c r="DO10" s="629"/>
      <c r="DP10" s="630"/>
      <c r="DQ10" s="634">
        <v>130</v>
      </c>
      <c r="DR10" s="629"/>
      <c r="DS10" s="629"/>
      <c r="DT10" s="629"/>
      <c r="DU10" s="629"/>
      <c r="DV10" s="629"/>
      <c r="DW10" s="629"/>
      <c r="DX10" s="629"/>
      <c r="DY10" s="629"/>
      <c r="DZ10" s="629"/>
      <c r="EA10" s="629"/>
      <c r="EB10" s="629"/>
      <c r="EC10" s="673"/>
    </row>
    <row r="11" spans="2:143" ht="11.25" customHeight="1">
      <c r="B11" s="625" t="s">
        <v>239</v>
      </c>
      <c r="C11" s="626"/>
      <c r="D11" s="626"/>
      <c r="E11" s="626"/>
      <c r="F11" s="626"/>
      <c r="G11" s="626"/>
      <c r="H11" s="626"/>
      <c r="I11" s="626"/>
      <c r="J11" s="626"/>
      <c r="K11" s="626"/>
      <c r="L11" s="626"/>
      <c r="M11" s="626"/>
      <c r="N11" s="626"/>
      <c r="O11" s="626"/>
      <c r="P11" s="626"/>
      <c r="Q11" s="627"/>
      <c r="R11" s="628">
        <v>127976</v>
      </c>
      <c r="S11" s="629"/>
      <c r="T11" s="629"/>
      <c r="U11" s="629"/>
      <c r="V11" s="629"/>
      <c r="W11" s="629"/>
      <c r="X11" s="629"/>
      <c r="Y11" s="630"/>
      <c r="Z11" s="631">
        <v>1.8</v>
      </c>
      <c r="AA11" s="632"/>
      <c r="AB11" s="632"/>
      <c r="AC11" s="633"/>
      <c r="AD11" s="634">
        <v>127976</v>
      </c>
      <c r="AE11" s="629"/>
      <c r="AF11" s="629"/>
      <c r="AG11" s="629"/>
      <c r="AH11" s="629"/>
      <c r="AI11" s="629"/>
      <c r="AJ11" s="629"/>
      <c r="AK11" s="630"/>
      <c r="AL11" s="631">
        <v>3.3</v>
      </c>
      <c r="AM11" s="632"/>
      <c r="AN11" s="632"/>
      <c r="AO11" s="657"/>
      <c r="AP11" s="625" t="s">
        <v>557</v>
      </c>
      <c r="AQ11" s="626"/>
      <c r="AR11" s="626"/>
      <c r="AS11" s="626"/>
      <c r="AT11" s="626"/>
      <c r="AU11" s="626"/>
      <c r="AV11" s="626"/>
      <c r="AW11" s="626"/>
      <c r="AX11" s="626"/>
      <c r="AY11" s="626"/>
      <c r="AZ11" s="626"/>
      <c r="BA11" s="626"/>
      <c r="BB11" s="626"/>
      <c r="BC11" s="626"/>
      <c r="BD11" s="626"/>
      <c r="BE11" s="626"/>
      <c r="BF11" s="627"/>
      <c r="BG11" s="628">
        <v>14943</v>
      </c>
      <c r="BH11" s="629"/>
      <c r="BI11" s="629"/>
      <c r="BJ11" s="629"/>
      <c r="BK11" s="629"/>
      <c r="BL11" s="629"/>
      <c r="BM11" s="629"/>
      <c r="BN11" s="630"/>
      <c r="BO11" s="655">
        <v>2.8</v>
      </c>
      <c r="BP11" s="655"/>
      <c r="BQ11" s="655"/>
      <c r="BR11" s="655"/>
      <c r="BS11" s="656">
        <v>4270</v>
      </c>
      <c r="BT11" s="656"/>
      <c r="BU11" s="656"/>
      <c r="BV11" s="656"/>
      <c r="BW11" s="656"/>
      <c r="BX11" s="656"/>
      <c r="BY11" s="656"/>
      <c r="BZ11" s="656"/>
      <c r="CA11" s="656"/>
      <c r="CB11" s="714"/>
      <c r="CD11" s="665" t="s">
        <v>240</v>
      </c>
      <c r="CE11" s="666"/>
      <c r="CF11" s="666"/>
      <c r="CG11" s="666"/>
      <c r="CH11" s="666"/>
      <c r="CI11" s="666"/>
      <c r="CJ11" s="666"/>
      <c r="CK11" s="666"/>
      <c r="CL11" s="666"/>
      <c r="CM11" s="666"/>
      <c r="CN11" s="666"/>
      <c r="CO11" s="666"/>
      <c r="CP11" s="666"/>
      <c r="CQ11" s="667"/>
      <c r="CR11" s="628">
        <v>602963</v>
      </c>
      <c r="CS11" s="629"/>
      <c r="CT11" s="629"/>
      <c r="CU11" s="629"/>
      <c r="CV11" s="629"/>
      <c r="CW11" s="629"/>
      <c r="CX11" s="629"/>
      <c r="CY11" s="630"/>
      <c r="CZ11" s="655">
        <v>8.5</v>
      </c>
      <c r="DA11" s="655"/>
      <c r="DB11" s="655"/>
      <c r="DC11" s="655"/>
      <c r="DD11" s="634">
        <v>394022</v>
      </c>
      <c r="DE11" s="629"/>
      <c r="DF11" s="629"/>
      <c r="DG11" s="629"/>
      <c r="DH11" s="629"/>
      <c r="DI11" s="629"/>
      <c r="DJ11" s="629"/>
      <c r="DK11" s="629"/>
      <c r="DL11" s="629"/>
      <c r="DM11" s="629"/>
      <c r="DN11" s="629"/>
      <c r="DO11" s="629"/>
      <c r="DP11" s="630"/>
      <c r="DQ11" s="634">
        <v>290806</v>
      </c>
      <c r="DR11" s="629"/>
      <c r="DS11" s="629"/>
      <c r="DT11" s="629"/>
      <c r="DU11" s="629"/>
      <c r="DV11" s="629"/>
      <c r="DW11" s="629"/>
      <c r="DX11" s="629"/>
      <c r="DY11" s="629"/>
      <c r="DZ11" s="629"/>
      <c r="EA11" s="629"/>
      <c r="EB11" s="629"/>
      <c r="EC11" s="673"/>
    </row>
    <row r="12" spans="2:143" ht="11.25" customHeight="1">
      <c r="B12" s="625" t="s">
        <v>241</v>
      </c>
      <c r="C12" s="626"/>
      <c r="D12" s="626"/>
      <c r="E12" s="626"/>
      <c r="F12" s="626"/>
      <c r="G12" s="626"/>
      <c r="H12" s="626"/>
      <c r="I12" s="626"/>
      <c r="J12" s="626"/>
      <c r="K12" s="626"/>
      <c r="L12" s="626"/>
      <c r="M12" s="626"/>
      <c r="N12" s="626"/>
      <c r="O12" s="626"/>
      <c r="P12" s="626"/>
      <c r="Q12" s="627"/>
      <c r="R12" s="628">
        <v>3559</v>
      </c>
      <c r="S12" s="629"/>
      <c r="T12" s="629"/>
      <c r="U12" s="629"/>
      <c r="V12" s="629"/>
      <c r="W12" s="629"/>
      <c r="X12" s="629"/>
      <c r="Y12" s="630"/>
      <c r="Z12" s="655">
        <v>0</v>
      </c>
      <c r="AA12" s="655"/>
      <c r="AB12" s="655"/>
      <c r="AC12" s="655"/>
      <c r="AD12" s="656">
        <v>3559</v>
      </c>
      <c r="AE12" s="656"/>
      <c r="AF12" s="656"/>
      <c r="AG12" s="656"/>
      <c r="AH12" s="656"/>
      <c r="AI12" s="656"/>
      <c r="AJ12" s="656"/>
      <c r="AK12" s="656"/>
      <c r="AL12" s="631">
        <v>0.1</v>
      </c>
      <c r="AM12" s="632"/>
      <c r="AN12" s="632"/>
      <c r="AO12" s="657"/>
      <c r="AP12" s="625" t="s">
        <v>558</v>
      </c>
      <c r="AQ12" s="626"/>
      <c r="AR12" s="626"/>
      <c r="AS12" s="626"/>
      <c r="AT12" s="626"/>
      <c r="AU12" s="626"/>
      <c r="AV12" s="626"/>
      <c r="AW12" s="626"/>
      <c r="AX12" s="626"/>
      <c r="AY12" s="626"/>
      <c r="AZ12" s="626"/>
      <c r="BA12" s="626"/>
      <c r="BB12" s="626"/>
      <c r="BC12" s="626"/>
      <c r="BD12" s="626"/>
      <c r="BE12" s="626"/>
      <c r="BF12" s="627"/>
      <c r="BG12" s="628">
        <v>194264</v>
      </c>
      <c r="BH12" s="629"/>
      <c r="BI12" s="629"/>
      <c r="BJ12" s="629"/>
      <c r="BK12" s="629"/>
      <c r="BL12" s="629"/>
      <c r="BM12" s="629"/>
      <c r="BN12" s="630"/>
      <c r="BO12" s="655">
        <v>36.700000000000003</v>
      </c>
      <c r="BP12" s="655"/>
      <c r="BQ12" s="655"/>
      <c r="BR12" s="655"/>
      <c r="BS12" s="656" t="s">
        <v>559</v>
      </c>
      <c r="BT12" s="656"/>
      <c r="BU12" s="656"/>
      <c r="BV12" s="656"/>
      <c r="BW12" s="656"/>
      <c r="BX12" s="656"/>
      <c r="BY12" s="656"/>
      <c r="BZ12" s="656"/>
      <c r="CA12" s="656"/>
      <c r="CB12" s="714"/>
      <c r="CD12" s="665" t="s">
        <v>242</v>
      </c>
      <c r="CE12" s="666"/>
      <c r="CF12" s="666"/>
      <c r="CG12" s="666"/>
      <c r="CH12" s="666"/>
      <c r="CI12" s="666"/>
      <c r="CJ12" s="666"/>
      <c r="CK12" s="666"/>
      <c r="CL12" s="666"/>
      <c r="CM12" s="666"/>
      <c r="CN12" s="666"/>
      <c r="CO12" s="666"/>
      <c r="CP12" s="666"/>
      <c r="CQ12" s="667"/>
      <c r="CR12" s="628">
        <v>255079</v>
      </c>
      <c r="CS12" s="629"/>
      <c r="CT12" s="629"/>
      <c r="CU12" s="629"/>
      <c r="CV12" s="629"/>
      <c r="CW12" s="629"/>
      <c r="CX12" s="629"/>
      <c r="CY12" s="630"/>
      <c r="CZ12" s="655">
        <v>3.6</v>
      </c>
      <c r="DA12" s="655"/>
      <c r="DB12" s="655"/>
      <c r="DC12" s="655"/>
      <c r="DD12" s="634">
        <v>83504</v>
      </c>
      <c r="DE12" s="629"/>
      <c r="DF12" s="629"/>
      <c r="DG12" s="629"/>
      <c r="DH12" s="629"/>
      <c r="DI12" s="629"/>
      <c r="DJ12" s="629"/>
      <c r="DK12" s="629"/>
      <c r="DL12" s="629"/>
      <c r="DM12" s="629"/>
      <c r="DN12" s="629"/>
      <c r="DO12" s="629"/>
      <c r="DP12" s="630"/>
      <c r="DQ12" s="634">
        <v>108230</v>
      </c>
      <c r="DR12" s="629"/>
      <c r="DS12" s="629"/>
      <c r="DT12" s="629"/>
      <c r="DU12" s="629"/>
      <c r="DV12" s="629"/>
      <c r="DW12" s="629"/>
      <c r="DX12" s="629"/>
      <c r="DY12" s="629"/>
      <c r="DZ12" s="629"/>
      <c r="EA12" s="629"/>
      <c r="EB12" s="629"/>
      <c r="EC12" s="673"/>
    </row>
    <row r="13" spans="2:143" ht="11.25" customHeight="1">
      <c r="B13" s="625" t="s">
        <v>243</v>
      </c>
      <c r="C13" s="626"/>
      <c r="D13" s="626"/>
      <c r="E13" s="626"/>
      <c r="F13" s="626"/>
      <c r="G13" s="626"/>
      <c r="H13" s="626"/>
      <c r="I13" s="626"/>
      <c r="J13" s="626"/>
      <c r="K13" s="626"/>
      <c r="L13" s="626"/>
      <c r="M13" s="626"/>
      <c r="N13" s="626"/>
      <c r="O13" s="626"/>
      <c r="P13" s="626"/>
      <c r="Q13" s="627"/>
      <c r="R13" s="628" t="s">
        <v>555</v>
      </c>
      <c r="S13" s="629"/>
      <c r="T13" s="629"/>
      <c r="U13" s="629"/>
      <c r="V13" s="629"/>
      <c r="W13" s="629"/>
      <c r="X13" s="629"/>
      <c r="Y13" s="630"/>
      <c r="Z13" s="655" t="s">
        <v>129</v>
      </c>
      <c r="AA13" s="655"/>
      <c r="AB13" s="655"/>
      <c r="AC13" s="655"/>
      <c r="AD13" s="656" t="s">
        <v>559</v>
      </c>
      <c r="AE13" s="656"/>
      <c r="AF13" s="656"/>
      <c r="AG13" s="656"/>
      <c r="AH13" s="656"/>
      <c r="AI13" s="656"/>
      <c r="AJ13" s="656"/>
      <c r="AK13" s="656"/>
      <c r="AL13" s="631" t="s">
        <v>555</v>
      </c>
      <c r="AM13" s="632"/>
      <c r="AN13" s="632"/>
      <c r="AO13" s="657"/>
      <c r="AP13" s="625" t="s">
        <v>244</v>
      </c>
      <c r="AQ13" s="626"/>
      <c r="AR13" s="626"/>
      <c r="AS13" s="626"/>
      <c r="AT13" s="626"/>
      <c r="AU13" s="626"/>
      <c r="AV13" s="626"/>
      <c r="AW13" s="626"/>
      <c r="AX13" s="626"/>
      <c r="AY13" s="626"/>
      <c r="AZ13" s="626"/>
      <c r="BA13" s="626"/>
      <c r="BB13" s="626"/>
      <c r="BC13" s="626"/>
      <c r="BD13" s="626"/>
      <c r="BE13" s="626"/>
      <c r="BF13" s="627"/>
      <c r="BG13" s="628">
        <v>183069</v>
      </c>
      <c r="BH13" s="629"/>
      <c r="BI13" s="629"/>
      <c r="BJ13" s="629"/>
      <c r="BK13" s="629"/>
      <c r="BL13" s="629"/>
      <c r="BM13" s="629"/>
      <c r="BN13" s="630"/>
      <c r="BO13" s="655">
        <v>34.6</v>
      </c>
      <c r="BP13" s="655"/>
      <c r="BQ13" s="655"/>
      <c r="BR13" s="655"/>
      <c r="BS13" s="656" t="s">
        <v>129</v>
      </c>
      <c r="BT13" s="656"/>
      <c r="BU13" s="656"/>
      <c r="BV13" s="656"/>
      <c r="BW13" s="656"/>
      <c r="BX13" s="656"/>
      <c r="BY13" s="656"/>
      <c r="BZ13" s="656"/>
      <c r="CA13" s="656"/>
      <c r="CB13" s="714"/>
      <c r="CD13" s="665" t="s">
        <v>245</v>
      </c>
      <c r="CE13" s="666"/>
      <c r="CF13" s="666"/>
      <c r="CG13" s="666"/>
      <c r="CH13" s="666"/>
      <c r="CI13" s="666"/>
      <c r="CJ13" s="666"/>
      <c r="CK13" s="666"/>
      <c r="CL13" s="666"/>
      <c r="CM13" s="666"/>
      <c r="CN13" s="666"/>
      <c r="CO13" s="666"/>
      <c r="CP13" s="666"/>
      <c r="CQ13" s="667"/>
      <c r="CR13" s="628">
        <v>995404</v>
      </c>
      <c r="CS13" s="629"/>
      <c r="CT13" s="629"/>
      <c r="CU13" s="629"/>
      <c r="CV13" s="629"/>
      <c r="CW13" s="629"/>
      <c r="CX13" s="629"/>
      <c r="CY13" s="630"/>
      <c r="CZ13" s="655">
        <v>14</v>
      </c>
      <c r="DA13" s="655"/>
      <c r="DB13" s="655"/>
      <c r="DC13" s="655"/>
      <c r="DD13" s="634">
        <v>839785</v>
      </c>
      <c r="DE13" s="629"/>
      <c r="DF13" s="629"/>
      <c r="DG13" s="629"/>
      <c r="DH13" s="629"/>
      <c r="DI13" s="629"/>
      <c r="DJ13" s="629"/>
      <c r="DK13" s="629"/>
      <c r="DL13" s="629"/>
      <c r="DM13" s="629"/>
      <c r="DN13" s="629"/>
      <c r="DO13" s="629"/>
      <c r="DP13" s="630"/>
      <c r="DQ13" s="634">
        <v>254172</v>
      </c>
      <c r="DR13" s="629"/>
      <c r="DS13" s="629"/>
      <c r="DT13" s="629"/>
      <c r="DU13" s="629"/>
      <c r="DV13" s="629"/>
      <c r="DW13" s="629"/>
      <c r="DX13" s="629"/>
      <c r="DY13" s="629"/>
      <c r="DZ13" s="629"/>
      <c r="EA13" s="629"/>
      <c r="EB13" s="629"/>
      <c r="EC13" s="673"/>
    </row>
    <row r="14" spans="2:143" ht="11.25" customHeight="1">
      <c r="B14" s="625" t="s">
        <v>246</v>
      </c>
      <c r="C14" s="626"/>
      <c r="D14" s="626"/>
      <c r="E14" s="626"/>
      <c r="F14" s="626"/>
      <c r="G14" s="626"/>
      <c r="H14" s="626"/>
      <c r="I14" s="626"/>
      <c r="J14" s="626"/>
      <c r="K14" s="626"/>
      <c r="L14" s="626"/>
      <c r="M14" s="626"/>
      <c r="N14" s="626"/>
      <c r="O14" s="626"/>
      <c r="P14" s="626"/>
      <c r="Q14" s="627"/>
      <c r="R14" s="628" t="s">
        <v>129</v>
      </c>
      <c r="S14" s="629"/>
      <c r="T14" s="629"/>
      <c r="U14" s="629"/>
      <c r="V14" s="629"/>
      <c r="W14" s="629"/>
      <c r="X14" s="629"/>
      <c r="Y14" s="630"/>
      <c r="Z14" s="655" t="s">
        <v>559</v>
      </c>
      <c r="AA14" s="655"/>
      <c r="AB14" s="655"/>
      <c r="AC14" s="655"/>
      <c r="AD14" s="656" t="s">
        <v>129</v>
      </c>
      <c r="AE14" s="656"/>
      <c r="AF14" s="656"/>
      <c r="AG14" s="656"/>
      <c r="AH14" s="656"/>
      <c r="AI14" s="656"/>
      <c r="AJ14" s="656"/>
      <c r="AK14" s="656"/>
      <c r="AL14" s="631" t="s">
        <v>129</v>
      </c>
      <c r="AM14" s="632"/>
      <c r="AN14" s="632"/>
      <c r="AO14" s="657"/>
      <c r="AP14" s="625" t="s">
        <v>247</v>
      </c>
      <c r="AQ14" s="626"/>
      <c r="AR14" s="626"/>
      <c r="AS14" s="626"/>
      <c r="AT14" s="626"/>
      <c r="AU14" s="626"/>
      <c r="AV14" s="626"/>
      <c r="AW14" s="626"/>
      <c r="AX14" s="626"/>
      <c r="AY14" s="626"/>
      <c r="AZ14" s="626"/>
      <c r="BA14" s="626"/>
      <c r="BB14" s="626"/>
      <c r="BC14" s="626"/>
      <c r="BD14" s="626"/>
      <c r="BE14" s="626"/>
      <c r="BF14" s="627"/>
      <c r="BG14" s="628">
        <v>16565</v>
      </c>
      <c r="BH14" s="629"/>
      <c r="BI14" s="629"/>
      <c r="BJ14" s="629"/>
      <c r="BK14" s="629"/>
      <c r="BL14" s="629"/>
      <c r="BM14" s="629"/>
      <c r="BN14" s="630"/>
      <c r="BO14" s="655">
        <v>3.1</v>
      </c>
      <c r="BP14" s="655"/>
      <c r="BQ14" s="655"/>
      <c r="BR14" s="655"/>
      <c r="BS14" s="656" t="s">
        <v>129</v>
      </c>
      <c r="BT14" s="656"/>
      <c r="BU14" s="656"/>
      <c r="BV14" s="656"/>
      <c r="BW14" s="656"/>
      <c r="BX14" s="656"/>
      <c r="BY14" s="656"/>
      <c r="BZ14" s="656"/>
      <c r="CA14" s="656"/>
      <c r="CB14" s="714"/>
      <c r="CD14" s="665" t="s">
        <v>248</v>
      </c>
      <c r="CE14" s="666"/>
      <c r="CF14" s="666"/>
      <c r="CG14" s="666"/>
      <c r="CH14" s="666"/>
      <c r="CI14" s="666"/>
      <c r="CJ14" s="666"/>
      <c r="CK14" s="666"/>
      <c r="CL14" s="666"/>
      <c r="CM14" s="666"/>
      <c r="CN14" s="666"/>
      <c r="CO14" s="666"/>
      <c r="CP14" s="666"/>
      <c r="CQ14" s="667"/>
      <c r="CR14" s="628">
        <v>263957</v>
      </c>
      <c r="CS14" s="629"/>
      <c r="CT14" s="629"/>
      <c r="CU14" s="629"/>
      <c r="CV14" s="629"/>
      <c r="CW14" s="629"/>
      <c r="CX14" s="629"/>
      <c r="CY14" s="630"/>
      <c r="CZ14" s="655">
        <v>3.7</v>
      </c>
      <c r="DA14" s="655"/>
      <c r="DB14" s="655"/>
      <c r="DC14" s="655"/>
      <c r="DD14" s="634">
        <v>23758</v>
      </c>
      <c r="DE14" s="629"/>
      <c r="DF14" s="629"/>
      <c r="DG14" s="629"/>
      <c r="DH14" s="629"/>
      <c r="DI14" s="629"/>
      <c r="DJ14" s="629"/>
      <c r="DK14" s="629"/>
      <c r="DL14" s="629"/>
      <c r="DM14" s="629"/>
      <c r="DN14" s="629"/>
      <c r="DO14" s="629"/>
      <c r="DP14" s="630"/>
      <c r="DQ14" s="634">
        <v>246709</v>
      </c>
      <c r="DR14" s="629"/>
      <c r="DS14" s="629"/>
      <c r="DT14" s="629"/>
      <c r="DU14" s="629"/>
      <c r="DV14" s="629"/>
      <c r="DW14" s="629"/>
      <c r="DX14" s="629"/>
      <c r="DY14" s="629"/>
      <c r="DZ14" s="629"/>
      <c r="EA14" s="629"/>
      <c r="EB14" s="629"/>
      <c r="EC14" s="673"/>
    </row>
    <row r="15" spans="2:143" ht="11.25" customHeight="1">
      <c r="B15" s="625" t="s">
        <v>249</v>
      </c>
      <c r="C15" s="626"/>
      <c r="D15" s="626"/>
      <c r="E15" s="626"/>
      <c r="F15" s="626"/>
      <c r="G15" s="626"/>
      <c r="H15" s="626"/>
      <c r="I15" s="626"/>
      <c r="J15" s="626"/>
      <c r="K15" s="626"/>
      <c r="L15" s="626"/>
      <c r="M15" s="626"/>
      <c r="N15" s="626"/>
      <c r="O15" s="626"/>
      <c r="P15" s="626"/>
      <c r="Q15" s="627"/>
      <c r="R15" s="628" t="s">
        <v>129</v>
      </c>
      <c r="S15" s="629"/>
      <c r="T15" s="629"/>
      <c r="U15" s="629"/>
      <c r="V15" s="629"/>
      <c r="W15" s="629"/>
      <c r="X15" s="629"/>
      <c r="Y15" s="630"/>
      <c r="Z15" s="655" t="s">
        <v>555</v>
      </c>
      <c r="AA15" s="655"/>
      <c r="AB15" s="655"/>
      <c r="AC15" s="655"/>
      <c r="AD15" s="656" t="s">
        <v>559</v>
      </c>
      <c r="AE15" s="656"/>
      <c r="AF15" s="656"/>
      <c r="AG15" s="656"/>
      <c r="AH15" s="656"/>
      <c r="AI15" s="656"/>
      <c r="AJ15" s="656"/>
      <c r="AK15" s="656"/>
      <c r="AL15" s="631" t="s">
        <v>559</v>
      </c>
      <c r="AM15" s="632"/>
      <c r="AN15" s="632"/>
      <c r="AO15" s="657"/>
      <c r="AP15" s="625" t="s">
        <v>250</v>
      </c>
      <c r="AQ15" s="626"/>
      <c r="AR15" s="626"/>
      <c r="AS15" s="626"/>
      <c r="AT15" s="626"/>
      <c r="AU15" s="626"/>
      <c r="AV15" s="626"/>
      <c r="AW15" s="626"/>
      <c r="AX15" s="626"/>
      <c r="AY15" s="626"/>
      <c r="AZ15" s="626"/>
      <c r="BA15" s="626"/>
      <c r="BB15" s="626"/>
      <c r="BC15" s="626"/>
      <c r="BD15" s="626"/>
      <c r="BE15" s="626"/>
      <c r="BF15" s="627"/>
      <c r="BG15" s="628">
        <v>40946</v>
      </c>
      <c r="BH15" s="629"/>
      <c r="BI15" s="629"/>
      <c r="BJ15" s="629"/>
      <c r="BK15" s="629"/>
      <c r="BL15" s="629"/>
      <c r="BM15" s="629"/>
      <c r="BN15" s="630"/>
      <c r="BO15" s="655">
        <v>7.7</v>
      </c>
      <c r="BP15" s="655"/>
      <c r="BQ15" s="655"/>
      <c r="BR15" s="655"/>
      <c r="BS15" s="656" t="s">
        <v>559</v>
      </c>
      <c r="BT15" s="656"/>
      <c r="BU15" s="656"/>
      <c r="BV15" s="656"/>
      <c r="BW15" s="656"/>
      <c r="BX15" s="656"/>
      <c r="BY15" s="656"/>
      <c r="BZ15" s="656"/>
      <c r="CA15" s="656"/>
      <c r="CB15" s="714"/>
      <c r="CD15" s="665" t="s">
        <v>251</v>
      </c>
      <c r="CE15" s="666"/>
      <c r="CF15" s="666"/>
      <c r="CG15" s="666"/>
      <c r="CH15" s="666"/>
      <c r="CI15" s="666"/>
      <c r="CJ15" s="666"/>
      <c r="CK15" s="666"/>
      <c r="CL15" s="666"/>
      <c r="CM15" s="666"/>
      <c r="CN15" s="666"/>
      <c r="CO15" s="666"/>
      <c r="CP15" s="666"/>
      <c r="CQ15" s="667"/>
      <c r="CR15" s="628">
        <v>702125</v>
      </c>
      <c r="CS15" s="629"/>
      <c r="CT15" s="629"/>
      <c r="CU15" s="629"/>
      <c r="CV15" s="629"/>
      <c r="CW15" s="629"/>
      <c r="CX15" s="629"/>
      <c r="CY15" s="630"/>
      <c r="CZ15" s="655">
        <v>9.9</v>
      </c>
      <c r="DA15" s="655"/>
      <c r="DB15" s="655"/>
      <c r="DC15" s="655"/>
      <c r="DD15" s="634">
        <v>156537</v>
      </c>
      <c r="DE15" s="629"/>
      <c r="DF15" s="629"/>
      <c r="DG15" s="629"/>
      <c r="DH15" s="629"/>
      <c r="DI15" s="629"/>
      <c r="DJ15" s="629"/>
      <c r="DK15" s="629"/>
      <c r="DL15" s="629"/>
      <c r="DM15" s="629"/>
      <c r="DN15" s="629"/>
      <c r="DO15" s="629"/>
      <c r="DP15" s="630"/>
      <c r="DQ15" s="634">
        <v>589018</v>
      </c>
      <c r="DR15" s="629"/>
      <c r="DS15" s="629"/>
      <c r="DT15" s="629"/>
      <c r="DU15" s="629"/>
      <c r="DV15" s="629"/>
      <c r="DW15" s="629"/>
      <c r="DX15" s="629"/>
      <c r="DY15" s="629"/>
      <c r="DZ15" s="629"/>
      <c r="EA15" s="629"/>
      <c r="EB15" s="629"/>
      <c r="EC15" s="673"/>
    </row>
    <row r="16" spans="2:143" ht="11.25" customHeight="1">
      <c r="B16" s="625" t="s">
        <v>252</v>
      </c>
      <c r="C16" s="626"/>
      <c r="D16" s="626"/>
      <c r="E16" s="626"/>
      <c r="F16" s="626"/>
      <c r="G16" s="626"/>
      <c r="H16" s="626"/>
      <c r="I16" s="626"/>
      <c r="J16" s="626"/>
      <c r="K16" s="626"/>
      <c r="L16" s="626"/>
      <c r="M16" s="626"/>
      <c r="N16" s="626"/>
      <c r="O16" s="626"/>
      <c r="P16" s="626"/>
      <c r="Q16" s="627"/>
      <c r="R16" s="628">
        <v>4792</v>
      </c>
      <c r="S16" s="629"/>
      <c r="T16" s="629"/>
      <c r="U16" s="629"/>
      <c r="V16" s="629"/>
      <c r="W16" s="629"/>
      <c r="X16" s="629"/>
      <c r="Y16" s="630"/>
      <c r="Z16" s="655">
        <v>0.1</v>
      </c>
      <c r="AA16" s="655"/>
      <c r="AB16" s="655"/>
      <c r="AC16" s="655"/>
      <c r="AD16" s="656">
        <v>4792</v>
      </c>
      <c r="AE16" s="656"/>
      <c r="AF16" s="656"/>
      <c r="AG16" s="656"/>
      <c r="AH16" s="656"/>
      <c r="AI16" s="656"/>
      <c r="AJ16" s="656"/>
      <c r="AK16" s="656"/>
      <c r="AL16" s="631">
        <v>0.1</v>
      </c>
      <c r="AM16" s="632"/>
      <c r="AN16" s="632"/>
      <c r="AO16" s="657"/>
      <c r="AP16" s="625" t="s">
        <v>560</v>
      </c>
      <c r="AQ16" s="626"/>
      <c r="AR16" s="626"/>
      <c r="AS16" s="626"/>
      <c r="AT16" s="626"/>
      <c r="AU16" s="626"/>
      <c r="AV16" s="626"/>
      <c r="AW16" s="626"/>
      <c r="AX16" s="626"/>
      <c r="AY16" s="626"/>
      <c r="AZ16" s="626"/>
      <c r="BA16" s="626"/>
      <c r="BB16" s="626"/>
      <c r="BC16" s="626"/>
      <c r="BD16" s="626"/>
      <c r="BE16" s="626"/>
      <c r="BF16" s="627"/>
      <c r="BG16" s="628" t="s">
        <v>559</v>
      </c>
      <c r="BH16" s="629"/>
      <c r="BI16" s="629"/>
      <c r="BJ16" s="629"/>
      <c r="BK16" s="629"/>
      <c r="BL16" s="629"/>
      <c r="BM16" s="629"/>
      <c r="BN16" s="630"/>
      <c r="BO16" s="655" t="s">
        <v>129</v>
      </c>
      <c r="BP16" s="655"/>
      <c r="BQ16" s="655"/>
      <c r="BR16" s="655"/>
      <c r="BS16" s="656" t="s">
        <v>129</v>
      </c>
      <c r="BT16" s="656"/>
      <c r="BU16" s="656"/>
      <c r="BV16" s="656"/>
      <c r="BW16" s="656"/>
      <c r="BX16" s="656"/>
      <c r="BY16" s="656"/>
      <c r="BZ16" s="656"/>
      <c r="CA16" s="656"/>
      <c r="CB16" s="714"/>
      <c r="CD16" s="665" t="s">
        <v>253</v>
      </c>
      <c r="CE16" s="666"/>
      <c r="CF16" s="666"/>
      <c r="CG16" s="666"/>
      <c r="CH16" s="666"/>
      <c r="CI16" s="666"/>
      <c r="CJ16" s="666"/>
      <c r="CK16" s="666"/>
      <c r="CL16" s="666"/>
      <c r="CM16" s="666"/>
      <c r="CN16" s="666"/>
      <c r="CO16" s="666"/>
      <c r="CP16" s="666"/>
      <c r="CQ16" s="667"/>
      <c r="CR16" s="628">
        <v>6875</v>
      </c>
      <c r="CS16" s="629"/>
      <c r="CT16" s="629"/>
      <c r="CU16" s="629"/>
      <c r="CV16" s="629"/>
      <c r="CW16" s="629"/>
      <c r="CX16" s="629"/>
      <c r="CY16" s="630"/>
      <c r="CZ16" s="655">
        <v>0.1</v>
      </c>
      <c r="DA16" s="655"/>
      <c r="DB16" s="655"/>
      <c r="DC16" s="655"/>
      <c r="DD16" s="634" t="s">
        <v>559</v>
      </c>
      <c r="DE16" s="629"/>
      <c r="DF16" s="629"/>
      <c r="DG16" s="629"/>
      <c r="DH16" s="629"/>
      <c r="DI16" s="629"/>
      <c r="DJ16" s="629"/>
      <c r="DK16" s="629"/>
      <c r="DL16" s="629"/>
      <c r="DM16" s="629"/>
      <c r="DN16" s="629"/>
      <c r="DO16" s="629"/>
      <c r="DP16" s="630"/>
      <c r="DQ16" s="634">
        <v>3175</v>
      </c>
      <c r="DR16" s="629"/>
      <c r="DS16" s="629"/>
      <c r="DT16" s="629"/>
      <c r="DU16" s="629"/>
      <c r="DV16" s="629"/>
      <c r="DW16" s="629"/>
      <c r="DX16" s="629"/>
      <c r="DY16" s="629"/>
      <c r="DZ16" s="629"/>
      <c r="EA16" s="629"/>
      <c r="EB16" s="629"/>
      <c r="EC16" s="673"/>
    </row>
    <row r="17" spans="2:133" ht="11.25" customHeight="1">
      <c r="B17" s="625" t="s">
        <v>561</v>
      </c>
      <c r="C17" s="626"/>
      <c r="D17" s="626"/>
      <c r="E17" s="626"/>
      <c r="F17" s="626"/>
      <c r="G17" s="626"/>
      <c r="H17" s="626"/>
      <c r="I17" s="626"/>
      <c r="J17" s="626"/>
      <c r="K17" s="626"/>
      <c r="L17" s="626"/>
      <c r="M17" s="626"/>
      <c r="N17" s="626"/>
      <c r="O17" s="626"/>
      <c r="P17" s="626"/>
      <c r="Q17" s="627"/>
      <c r="R17" s="628">
        <v>5697</v>
      </c>
      <c r="S17" s="629"/>
      <c r="T17" s="629"/>
      <c r="U17" s="629"/>
      <c r="V17" s="629"/>
      <c r="W17" s="629"/>
      <c r="X17" s="629"/>
      <c r="Y17" s="630"/>
      <c r="Z17" s="655">
        <v>0.1</v>
      </c>
      <c r="AA17" s="655"/>
      <c r="AB17" s="655"/>
      <c r="AC17" s="655"/>
      <c r="AD17" s="656">
        <v>5697</v>
      </c>
      <c r="AE17" s="656"/>
      <c r="AF17" s="656"/>
      <c r="AG17" s="656"/>
      <c r="AH17" s="656"/>
      <c r="AI17" s="656"/>
      <c r="AJ17" s="656"/>
      <c r="AK17" s="656"/>
      <c r="AL17" s="631">
        <v>0.1</v>
      </c>
      <c r="AM17" s="632"/>
      <c r="AN17" s="632"/>
      <c r="AO17" s="657"/>
      <c r="AP17" s="625" t="s">
        <v>562</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559</v>
      </c>
      <c r="BP17" s="655"/>
      <c r="BQ17" s="655"/>
      <c r="BR17" s="655"/>
      <c r="BS17" s="656" t="s">
        <v>129</v>
      </c>
      <c r="BT17" s="656"/>
      <c r="BU17" s="656"/>
      <c r="BV17" s="656"/>
      <c r="BW17" s="656"/>
      <c r="BX17" s="656"/>
      <c r="BY17" s="656"/>
      <c r="BZ17" s="656"/>
      <c r="CA17" s="656"/>
      <c r="CB17" s="714"/>
      <c r="CD17" s="665" t="s">
        <v>254</v>
      </c>
      <c r="CE17" s="666"/>
      <c r="CF17" s="666"/>
      <c r="CG17" s="666"/>
      <c r="CH17" s="666"/>
      <c r="CI17" s="666"/>
      <c r="CJ17" s="666"/>
      <c r="CK17" s="666"/>
      <c r="CL17" s="666"/>
      <c r="CM17" s="666"/>
      <c r="CN17" s="666"/>
      <c r="CO17" s="666"/>
      <c r="CP17" s="666"/>
      <c r="CQ17" s="667"/>
      <c r="CR17" s="628">
        <v>806609</v>
      </c>
      <c r="CS17" s="629"/>
      <c r="CT17" s="629"/>
      <c r="CU17" s="629"/>
      <c r="CV17" s="629"/>
      <c r="CW17" s="629"/>
      <c r="CX17" s="629"/>
      <c r="CY17" s="630"/>
      <c r="CZ17" s="655">
        <v>11.3</v>
      </c>
      <c r="DA17" s="655"/>
      <c r="DB17" s="655"/>
      <c r="DC17" s="655"/>
      <c r="DD17" s="634" t="s">
        <v>129</v>
      </c>
      <c r="DE17" s="629"/>
      <c r="DF17" s="629"/>
      <c r="DG17" s="629"/>
      <c r="DH17" s="629"/>
      <c r="DI17" s="629"/>
      <c r="DJ17" s="629"/>
      <c r="DK17" s="629"/>
      <c r="DL17" s="629"/>
      <c r="DM17" s="629"/>
      <c r="DN17" s="629"/>
      <c r="DO17" s="629"/>
      <c r="DP17" s="630"/>
      <c r="DQ17" s="634">
        <v>773355</v>
      </c>
      <c r="DR17" s="629"/>
      <c r="DS17" s="629"/>
      <c r="DT17" s="629"/>
      <c r="DU17" s="629"/>
      <c r="DV17" s="629"/>
      <c r="DW17" s="629"/>
      <c r="DX17" s="629"/>
      <c r="DY17" s="629"/>
      <c r="DZ17" s="629"/>
      <c r="EA17" s="629"/>
      <c r="EB17" s="629"/>
      <c r="EC17" s="673"/>
    </row>
    <row r="18" spans="2:133" ht="11.25" customHeight="1">
      <c r="B18" s="625" t="s">
        <v>255</v>
      </c>
      <c r="C18" s="626"/>
      <c r="D18" s="626"/>
      <c r="E18" s="626"/>
      <c r="F18" s="626"/>
      <c r="G18" s="626"/>
      <c r="H18" s="626"/>
      <c r="I18" s="626"/>
      <c r="J18" s="626"/>
      <c r="K18" s="626"/>
      <c r="L18" s="626"/>
      <c r="M18" s="626"/>
      <c r="N18" s="626"/>
      <c r="O18" s="626"/>
      <c r="P18" s="626"/>
      <c r="Q18" s="627"/>
      <c r="R18" s="628">
        <v>4921</v>
      </c>
      <c r="S18" s="629"/>
      <c r="T18" s="629"/>
      <c r="U18" s="629"/>
      <c r="V18" s="629"/>
      <c r="W18" s="629"/>
      <c r="X18" s="629"/>
      <c r="Y18" s="630"/>
      <c r="Z18" s="655">
        <v>0.1</v>
      </c>
      <c r="AA18" s="655"/>
      <c r="AB18" s="655"/>
      <c r="AC18" s="655"/>
      <c r="AD18" s="656">
        <v>4921</v>
      </c>
      <c r="AE18" s="656"/>
      <c r="AF18" s="656"/>
      <c r="AG18" s="656"/>
      <c r="AH18" s="656"/>
      <c r="AI18" s="656"/>
      <c r="AJ18" s="656"/>
      <c r="AK18" s="656"/>
      <c r="AL18" s="631">
        <v>0.10000000149011612</v>
      </c>
      <c r="AM18" s="632"/>
      <c r="AN18" s="632"/>
      <c r="AO18" s="657"/>
      <c r="AP18" s="625" t="s">
        <v>256</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559</v>
      </c>
      <c r="BP18" s="655"/>
      <c r="BQ18" s="655"/>
      <c r="BR18" s="655"/>
      <c r="BS18" s="656" t="s">
        <v>559</v>
      </c>
      <c r="BT18" s="656"/>
      <c r="BU18" s="656"/>
      <c r="BV18" s="656"/>
      <c r="BW18" s="656"/>
      <c r="BX18" s="656"/>
      <c r="BY18" s="656"/>
      <c r="BZ18" s="656"/>
      <c r="CA18" s="656"/>
      <c r="CB18" s="714"/>
      <c r="CD18" s="665" t="s">
        <v>257</v>
      </c>
      <c r="CE18" s="666"/>
      <c r="CF18" s="666"/>
      <c r="CG18" s="666"/>
      <c r="CH18" s="666"/>
      <c r="CI18" s="666"/>
      <c r="CJ18" s="666"/>
      <c r="CK18" s="666"/>
      <c r="CL18" s="666"/>
      <c r="CM18" s="666"/>
      <c r="CN18" s="666"/>
      <c r="CO18" s="666"/>
      <c r="CP18" s="666"/>
      <c r="CQ18" s="667"/>
      <c r="CR18" s="628" t="s">
        <v>559</v>
      </c>
      <c r="CS18" s="629"/>
      <c r="CT18" s="629"/>
      <c r="CU18" s="629"/>
      <c r="CV18" s="629"/>
      <c r="CW18" s="629"/>
      <c r="CX18" s="629"/>
      <c r="CY18" s="630"/>
      <c r="CZ18" s="655" t="s">
        <v>559</v>
      </c>
      <c r="DA18" s="655"/>
      <c r="DB18" s="655"/>
      <c r="DC18" s="655"/>
      <c r="DD18" s="634" t="s">
        <v>129</v>
      </c>
      <c r="DE18" s="629"/>
      <c r="DF18" s="629"/>
      <c r="DG18" s="629"/>
      <c r="DH18" s="629"/>
      <c r="DI18" s="629"/>
      <c r="DJ18" s="629"/>
      <c r="DK18" s="629"/>
      <c r="DL18" s="629"/>
      <c r="DM18" s="629"/>
      <c r="DN18" s="629"/>
      <c r="DO18" s="629"/>
      <c r="DP18" s="630"/>
      <c r="DQ18" s="634" t="s">
        <v>559</v>
      </c>
      <c r="DR18" s="629"/>
      <c r="DS18" s="629"/>
      <c r="DT18" s="629"/>
      <c r="DU18" s="629"/>
      <c r="DV18" s="629"/>
      <c r="DW18" s="629"/>
      <c r="DX18" s="629"/>
      <c r="DY18" s="629"/>
      <c r="DZ18" s="629"/>
      <c r="EA18" s="629"/>
      <c r="EB18" s="629"/>
      <c r="EC18" s="673"/>
    </row>
    <row r="19" spans="2:133" ht="11.25" customHeight="1">
      <c r="B19" s="625" t="s">
        <v>563</v>
      </c>
      <c r="C19" s="626"/>
      <c r="D19" s="626"/>
      <c r="E19" s="626"/>
      <c r="F19" s="626"/>
      <c r="G19" s="626"/>
      <c r="H19" s="626"/>
      <c r="I19" s="626"/>
      <c r="J19" s="626"/>
      <c r="K19" s="626"/>
      <c r="L19" s="626"/>
      <c r="M19" s="626"/>
      <c r="N19" s="626"/>
      <c r="O19" s="626"/>
      <c r="P19" s="626"/>
      <c r="Q19" s="627"/>
      <c r="R19" s="628">
        <v>1609</v>
      </c>
      <c r="S19" s="629"/>
      <c r="T19" s="629"/>
      <c r="U19" s="629"/>
      <c r="V19" s="629"/>
      <c r="W19" s="629"/>
      <c r="X19" s="629"/>
      <c r="Y19" s="630"/>
      <c r="Z19" s="655">
        <v>0</v>
      </c>
      <c r="AA19" s="655"/>
      <c r="AB19" s="655"/>
      <c r="AC19" s="655"/>
      <c r="AD19" s="656">
        <v>1609</v>
      </c>
      <c r="AE19" s="656"/>
      <c r="AF19" s="656"/>
      <c r="AG19" s="656"/>
      <c r="AH19" s="656"/>
      <c r="AI19" s="656"/>
      <c r="AJ19" s="656"/>
      <c r="AK19" s="656"/>
      <c r="AL19" s="631">
        <v>0</v>
      </c>
      <c r="AM19" s="632"/>
      <c r="AN19" s="632"/>
      <c r="AO19" s="657"/>
      <c r="AP19" s="625" t="s">
        <v>258</v>
      </c>
      <c r="AQ19" s="626"/>
      <c r="AR19" s="626"/>
      <c r="AS19" s="626"/>
      <c r="AT19" s="626"/>
      <c r="AU19" s="626"/>
      <c r="AV19" s="626"/>
      <c r="AW19" s="626"/>
      <c r="AX19" s="626"/>
      <c r="AY19" s="626"/>
      <c r="AZ19" s="626"/>
      <c r="BA19" s="626"/>
      <c r="BB19" s="626"/>
      <c r="BC19" s="626"/>
      <c r="BD19" s="626"/>
      <c r="BE19" s="626"/>
      <c r="BF19" s="627"/>
      <c r="BG19" s="628">
        <v>1134</v>
      </c>
      <c r="BH19" s="629"/>
      <c r="BI19" s="629"/>
      <c r="BJ19" s="629"/>
      <c r="BK19" s="629"/>
      <c r="BL19" s="629"/>
      <c r="BM19" s="629"/>
      <c r="BN19" s="630"/>
      <c r="BO19" s="655">
        <v>0.2</v>
      </c>
      <c r="BP19" s="655"/>
      <c r="BQ19" s="655"/>
      <c r="BR19" s="655"/>
      <c r="BS19" s="656" t="s">
        <v>559</v>
      </c>
      <c r="BT19" s="656"/>
      <c r="BU19" s="656"/>
      <c r="BV19" s="656"/>
      <c r="BW19" s="656"/>
      <c r="BX19" s="656"/>
      <c r="BY19" s="656"/>
      <c r="BZ19" s="656"/>
      <c r="CA19" s="656"/>
      <c r="CB19" s="714"/>
      <c r="CD19" s="665" t="s">
        <v>259</v>
      </c>
      <c r="CE19" s="666"/>
      <c r="CF19" s="666"/>
      <c r="CG19" s="666"/>
      <c r="CH19" s="666"/>
      <c r="CI19" s="666"/>
      <c r="CJ19" s="666"/>
      <c r="CK19" s="666"/>
      <c r="CL19" s="666"/>
      <c r="CM19" s="666"/>
      <c r="CN19" s="666"/>
      <c r="CO19" s="666"/>
      <c r="CP19" s="666"/>
      <c r="CQ19" s="667"/>
      <c r="CR19" s="628" t="s">
        <v>129</v>
      </c>
      <c r="CS19" s="629"/>
      <c r="CT19" s="629"/>
      <c r="CU19" s="629"/>
      <c r="CV19" s="629"/>
      <c r="CW19" s="629"/>
      <c r="CX19" s="629"/>
      <c r="CY19" s="630"/>
      <c r="CZ19" s="655" t="s">
        <v>129</v>
      </c>
      <c r="DA19" s="655"/>
      <c r="DB19" s="655"/>
      <c r="DC19" s="655"/>
      <c r="DD19" s="634" t="s">
        <v>559</v>
      </c>
      <c r="DE19" s="629"/>
      <c r="DF19" s="629"/>
      <c r="DG19" s="629"/>
      <c r="DH19" s="629"/>
      <c r="DI19" s="629"/>
      <c r="DJ19" s="629"/>
      <c r="DK19" s="629"/>
      <c r="DL19" s="629"/>
      <c r="DM19" s="629"/>
      <c r="DN19" s="629"/>
      <c r="DO19" s="629"/>
      <c r="DP19" s="630"/>
      <c r="DQ19" s="634" t="s">
        <v>129</v>
      </c>
      <c r="DR19" s="629"/>
      <c r="DS19" s="629"/>
      <c r="DT19" s="629"/>
      <c r="DU19" s="629"/>
      <c r="DV19" s="629"/>
      <c r="DW19" s="629"/>
      <c r="DX19" s="629"/>
      <c r="DY19" s="629"/>
      <c r="DZ19" s="629"/>
      <c r="EA19" s="629"/>
      <c r="EB19" s="629"/>
      <c r="EC19" s="673"/>
    </row>
    <row r="20" spans="2:133" ht="11.25" customHeight="1">
      <c r="B20" s="625" t="s">
        <v>260</v>
      </c>
      <c r="C20" s="626"/>
      <c r="D20" s="626"/>
      <c r="E20" s="626"/>
      <c r="F20" s="626"/>
      <c r="G20" s="626"/>
      <c r="H20" s="626"/>
      <c r="I20" s="626"/>
      <c r="J20" s="626"/>
      <c r="K20" s="626"/>
      <c r="L20" s="626"/>
      <c r="M20" s="626"/>
      <c r="N20" s="626"/>
      <c r="O20" s="626"/>
      <c r="P20" s="626"/>
      <c r="Q20" s="627"/>
      <c r="R20" s="628">
        <v>1367</v>
      </c>
      <c r="S20" s="629"/>
      <c r="T20" s="629"/>
      <c r="U20" s="629"/>
      <c r="V20" s="629"/>
      <c r="W20" s="629"/>
      <c r="X20" s="629"/>
      <c r="Y20" s="630"/>
      <c r="Z20" s="655">
        <v>0</v>
      </c>
      <c r="AA20" s="655"/>
      <c r="AB20" s="655"/>
      <c r="AC20" s="655"/>
      <c r="AD20" s="656">
        <v>1367</v>
      </c>
      <c r="AE20" s="656"/>
      <c r="AF20" s="656"/>
      <c r="AG20" s="656"/>
      <c r="AH20" s="656"/>
      <c r="AI20" s="656"/>
      <c r="AJ20" s="656"/>
      <c r="AK20" s="656"/>
      <c r="AL20" s="631">
        <v>0</v>
      </c>
      <c r="AM20" s="632"/>
      <c r="AN20" s="632"/>
      <c r="AO20" s="657"/>
      <c r="AP20" s="625" t="s">
        <v>564</v>
      </c>
      <c r="AQ20" s="626"/>
      <c r="AR20" s="626"/>
      <c r="AS20" s="626"/>
      <c r="AT20" s="626"/>
      <c r="AU20" s="626"/>
      <c r="AV20" s="626"/>
      <c r="AW20" s="626"/>
      <c r="AX20" s="626"/>
      <c r="AY20" s="626"/>
      <c r="AZ20" s="626"/>
      <c r="BA20" s="626"/>
      <c r="BB20" s="626"/>
      <c r="BC20" s="626"/>
      <c r="BD20" s="626"/>
      <c r="BE20" s="626"/>
      <c r="BF20" s="627"/>
      <c r="BG20" s="628">
        <v>1134</v>
      </c>
      <c r="BH20" s="629"/>
      <c r="BI20" s="629"/>
      <c r="BJ20" s="629"/>
      <c r="BK20" s="629"/>
      <c r="BL20" s="629"/>
      <c r="BM20" s="629"/>
      <c r="BN20" s="630"/>
      <c r="BO20" s="655">
        <v>0.2</v>
      </c>
      <c r="BP20" s="655"/>
      <c r="BQ20" s="655"/>
      <c r="BR20" s="655"/>
      <c r="BS20" s="656" t="s">
        <v>129</v>
      </c>
      <c r="BT20" s="656"/>
      <c r="BU20" s="656"/>
      <c r="BV20" s="656"/>
      <c r="BW20" s="656"/>
      <c r="BX20" s="656"/>
      <c r="BY20" s="656"/>
      <c r="BZ20" s="656"/>
      <c r="CA20" s="656"/>
      <c r="CB20" s="714"/>
      <c r="CD20" s="665" t="s">
        <v>261</v>
      </c>
      <c r="CE20" s="666"/>
      <c r="CF20" s="666"/>
      <c r="CG20" s="666"/>
      <c r="CH20" s="666"/>
      <c r="CI20" s="666"/>
      <c r="CJ20" s="666"/>
      <c r="CK20" s="666"/>
      <c r="CL20" s="666"/>
      <c r="CM20" s="666"/>
      <c r="CN20" s="666"/>
      <c r="CO20" s="666"/>
      <c r="CP20" s="666"/>
      <c r="CQ20" s="667"/>
      <c r="CR20" s="628">
        <v>7114007</v>
      </c>
      <c r="CS20" s="629"/>
      <c r="CT20" s="629"/>
      <c r="CU20" s="629"/>
      <c r="CV20" s="629"/>
      <c r="CW20" s="629"/>
      <c r="CX20" s="629"/>
      <c r="CY20" s="630"/>
      <c r="CZ20" s="655">
        <v>100</v>
      </c>
      <c r="DA20" s="655"/>
      <c r="DB20" s="655"/>
      <c r="DC20" s="655"/>
      <c r="DD20" s="634">
        <v>2347455</v>
      </c>
      <c r="DE20" s="629"/>
      <c r="DF20" s="629"/>
      <c r="DG20" s="629"/>
      <c r="DH20" s="629"/>
      <c r="DI20" s="629"/>
      <c r="DJ20" s="629"/>
      <c r="DK20" s="629"/>
      <c r="DL20" s="629"/>
      <c r="DM20" s="629"/>
      <c r="DN20" s="629"/>
      <c r="DO20" s="629"/>
      <c r="DP20" s="630"/>
      <c r="DQ20" s="634">
        <v>4363052</v>
      </c>
      <c r="DR20" s="629"/>
      <c r="DS20" s="629"/>
      <c r="DT20" s="629"/>
      <c r="DU20" s="629"/>
      <c r="DV20" s="629"/>
      <c r="DW20" s="629"/>
      <c r="DX20" s="629"/>
      <c r="DY20" s="629"/>
      <c r="DZ20" s="629"/>
      <c r="EA20" s="629"/>
      <c r="EB20" s="629"/>
      <c r="EC20" s="673"/>
    </row>
    <row r="21" spans="2:133" ht="11.25" customHeight="1">
      <c r="B21" s="625" t="s">
        <v>262</v>
      </c>
      <c r="C21" s="626"/>
      <c r="D21" s="626"/>
      <c r="E21" s="626"/>
      <c r="F21" s="626"/>
      <c r="G21" s="626"/>
      <c r="H21" s="626"/>
      <c r="I21" s="626"/>
      <c r="J21" s="626"/>
      <c r="K21" s="626"/>
      <c r="L21" s="626"/>
      <c r="M21" s="626"/>
      <c r="N21" s="626"/>
      <c r="O21" s="626"/>
      <c r="P21" s="626"/>
      <c r="Q21" s="627"/>
      <c r="R21" s="628">
        <v>311</v>
      </c>
      <c r="S21" s="629"/>
      <c r="T21" s="629"/>
      <c r="U21" s="629"/>
      <c r="V21" s="629"/>
      <c r="W21" s="629"/>
      <c r="X21" s="629"/>
      <c r="Y21" s="630"/>
      <c r="Z21" s="655">
        <v>0</v>
      </c>
      <c r="AA21" s="655"/>
      <c r="AB21" s="655"/>
      <c r="AC21" s="655"/>
      <c r="AD21" s="656">
        <v>311</v>
      </c>
      <c r="AE21" s="656"/>
      <c r="AF21" s="656"/>
      <c r="AG21" s="656"/>
      <c r="AH21" s="656"/>
      <c r="AI21" s="656"/>
      <c r="AJ21" s="656"/>
      <c r="AK21" s="656"/>
      <c r="AL21" s="631">
        <v>0</v>
      </c>
      <c r="AM21" s="632"/>
      <c r="AN21" s="632"/>
      <c r="AO21" s="657"/>
      <c r="AP21" s="721" t="s">
        <v>263</v>
      </c>
      <c r="AQ21" s="728"/>
      <c r="AR21" s="728"/>
      <c r="AS21" s="728"/>
      <c r="AT21" s="728"/>
      <c r="AU21" s="728"/>
      <c r="AV21" s="728"/>
      <c r="AW21" s="728"/>
      <c r="AX21" s="728"/>
      <c r="AY21" s="728"/>
      <c r="AZ21" s="728"/>
      <c r="BA21" s="728"/>
      <c r="BB21" s="728"/>
      <c r="BC21" s="728"/>
      <c r="BD21" s="728"/>
      <c r="BE21" s="728"/>
      <c r="BF21" s="723"/>
      <c r="BG21" s="628">
        <v>1134</v>
      </c>
      <c r="BH21" s="629"/>
      <c r="BI21" s="629"/>
      <c r="BJ21" s="629"/>
      <c r="BK21" s="629"/>
      <c r="BL21" s="629"/>
      <c r="BM21" s="629"/>
      <c r="BN21" s="630"/>
      <c r="BO21" s="655">
        <v>0.2</v>
      </c>
      <c r="BP21" s="655"/>
      <c r="BQ21" s="655"/>
      <c r="BR21" s="655"/>
      <c r="BS21" s="656" t="s">
        <v>559</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c r="B22" s="691" t="s">
        <v>264</v>
      </c>
      <c r="C22" s="692"/>
      <c r="D22" s="692"/>
      <c r="E22" s="692"/>
      <c r="F22" s="692"/>
      <c r="G22" s="692"/>
      <c r="H22" s="692"/>
      <c r="I22" s="692"/>
      <c r="J22" s="692"/>
      <c r="K22" s="692"/>
      <c r="L22" s="692"/>
      <c r="M22" s="692"/>
      <c r="N22" s="692"/>
      <c r="O22" s="692"/>
      <c r="P22" s="692"/>
      <c r="Q22" s="693"/>
      <c r="R22" s="628">
        <v>1634</v>
      </c>
      <c r="S22" s="629"/>
      <c r="T22" s="629"/>
      <c r="U22" s="629"/>
      <c r="V22" s="629"/>
      <c r="W22" s="629"/>
      <c r="X22" s="629"/>
      <c r="Y22" s="630"/>
      <c r="Z22" s="655">
        <v>0</v>
      </c>
      <c r="AA22" s="655"/>
      <c r="AB22" s="655"/>
      <c r="AC22" s="655"/>
      <c r="AD22" s="656">
        <v>1634</v>
      </c>
      <c r="AE22" s="656"/>
      <c r="AF22" s="656"/>
      <c r="AG22" s="656"/>
      <c r="AH22" s="656"/>
      <c r="AI22" s="656"/>
      <c r="AJ22" s="656"/>
      <c r="AK22" s="656"/>
      <c r="AL22" s="631">
        <v>0</v>
      </c>
      <c r="AM22" s="632"/>
      <c r="AN22" s="632"/>
      <c r="AO22" s="657"/>
      <c r="AP22" s="721" t="s">
        <v>565</v>
      </c>
      <c r="AQ22" s="728"/>
      <c r="AR22" s="728"/>
      <c r="AS22" s="728"/>
      <c r="AT22" s="728"/>
      <c r="AU22" s="728"/>
      <c r="AV22" s="728"/>
      <c r="AW22" s="728"/>
      <c r="AX22" s="728"/>
      <c r="AY22" s="728"/>
      <c r="AZ22" s="728"/>
      <c r="BA22" s="728"/>
      <c r="BB22" s="728"/>
      <c r="BC22" s="728"/>
      <c r="BD22" s="728"/>
      <c r="BE22" s="728"/>
      <c r="BF22" s="723"/>
      <c r="BG22" s="628" t="s">
        <v>129</v>
      </c>
      <c r="BH22" s="629"/>
      <c r="BI22" s="629"/>
      <c r="BJ22" s="629"/>
      <c r="BK22" s="629"/>
      <c r="BL22" s="629"/>
      <c r="BM22" s="629"/>
      <c r="BN22" s="630"/>
      <c r="BO22" s="655" t="s">
        <v>559</v>
      </c>
      <c r="BP22" s="655"/>
      <c r="BQ22" s="655"/>
      <c r="BR22" s="655"/>
      <c r="BS22" s="656" t="s">
        <v>559</v>
      </c>
      <c r="BT22" s="656"/>
      <c r="BU22" s="656"/>
      <c r="BV22" s="656"/>
      <c r="BW22" s="656"/>
      <c r="BX22" s="656"/>
      <c r="BY22" s="656"/>
      <c r="BZ22" s="656"/>
      <c r="CA22" s="656"/>
      <c r="CB22" s="714"/>
      <c r="CD22" s="730" t="s">
        <v>265</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266</v>
      </c>
      <c r="C23" s="626"/>
      <c r="D23" s="626"/>
      <c r="E23" s="626"/>
      <c r="F23" s="626"/>
      <c r="G23" s="626"/>
      <c r="H23" s="626"/>
      <c r="I23" s="626"/>
      <c r="J23" s="626"/>
      <c r="K23" s="626"/>
      <c r="L23" s="626"/>
      <c r="M23" s="626"/>
      <c r="N23" s="626"/>
      <c r="O23" s="626"/>
      <c r="P23" s="626"/>
      <c r="Q23" s="627"/>
      <c r="R23" s="628">
        <v>3357701</v>
      </c>
      <c r="S23" s="629"/>
      <c r="T23" s="629"/>
      <c r="U23" s="629"/>
      <c r="V23" s="629"/>
      <c r="W23" s="629"/>
      <c r="X23" s="629"/>
      <c r="Y23" s="630"/>
      <c r="Z23" s="655">
        <v>46.3</v>
      </c>
      <c r="AA23" s="655"/>
      <c r="AB23" s="655"/>
      <c r="AC23" s="655"/>
      <c r="AD23" s="656">
        <v>3009877</v>
      </c>
      <c r="AE23" s="656"/>
      <c r="AF23" s="656"/>
      <c r="AG23" s="656"/>
      <c r="AH23" s="656"/>
      <c r="AI23" s="656"/>
      <c r="AJ23" s="656"/>
      <c r="AK23" s="656"/>
      <c r="AL23" s="631">
        <v>78.099999999999994</v>
      </c>
      <c r="AM23" s="632"/>
      <c r="AN23" s="632"/>
      <c r="AO23" s="657"/>
      <c r="AP23" s="721" t="s">
        <v>566</v>
      </c>
      <c r="AQ23" s="728"/>
      <c r="AR23" s="728"/>
      <c r="AS23" s="728"/>
      <c r="AT23" s="728"/>
      <c r="AU23" s="728"/>
      <c r="AV23" s="728"/>
      <c r="AW23" s="728"/>
      <c r="AX23" s="728"/>
      <c r="AY23" s="728"/>
      <c r="AZ23" s="728"/>
      <c r="BA23" s="728"/>
      <c r="BB23" s="728"/>
      <c r="BC23" s="728"/>
      <c r="BD23" s="728"/>
      <c r="BE23" s="728"/>
      <c r="BF23" s="723"/>
      <c r="BG23" s="628" t="s">
        <v>129</v>
      </c>
      <c r="BH23" s="629"/>
      <c r="BI23" s="629"/>
      <c r="BJ23" s="629"/>
      <c r="BK23" s="629"/>
      <c r="BL23" s="629"/>
      <c r="BM23" s="629"/>
      <c r="BN23" s="630"/>
      <c r="BO23" s="655" t="s">
        <v>129</v>
      </c>
      <c r="BP23" s="655"/>
      <c r="BQ23" s="655"/>
      <c r="BR23" s="655"/>
      <c r="BS23" s="656" t="s">
        <v>559</v>
      </c>
      <c r="BT23" s="656"/>
      <c r="BU23" s="656"/>
      <c r="BV23" s="656"/>
      <c r="BW23" s="656"/>
      <c r="BX23" s="656"/>
      <c r="BY23" s="656"/>
      <c r="BZ23" s="656"/>
      <c r="CA23" s="656"/>
      <c r="CB23" s="714"/>
      <c r="CD23" s="730" t="s">
        <v>221</v>
      </c>
      <c r="CE23" s="731"/>
      <c r="CF23" s="731"/>
      <c r="CG23" s="731"/>
      <c r="CH23" s="731"/>
      <c r="CI23" s="731"/>
      <c r="CJ23" s="731"/>
      <c r="CK23" s="731"/>
      <c r="CL23" s="731"/>
      <c r="CM23" s="731"/>
      <c r="CN23" s="731"/>
      <c r="CO23" s="731"/>
      <c r="CP23" s="731"/>
      <c r="CQ23" s="732"/>
      <c r="CR23" s="730" t="s">
        <v>267</v>
      </c>
      <c r="CS23" s="731"/>
      <c r="CT23" s="731"/>
      <c r="CU23" s="731"/>
      <c r="CV23" s="731"/>
      <c r="CW23" s="731"/>
      <c r="CX23" s="731"/>
      <c r="CY23" s="732"/>
      <c r="CZ23" s="730" t="s">
        <v>567</v>
      </c>
      <c r="DA23" s="731"/>
      <c r="DB23" s="731"/>
      <c r="DC23" s="732"/>
      <c r="DD23" s="730" t="s">
        <v>568</v>
      </c>
      <c r="DE23" s="731"/>
      <c r="DF23" s="731"/>
      <c r="DG23" s="731"/>
      <c r="DH23" s="731"/>
      <c r="DI23" s="731"/>
      <c r="DJ23" s="731"/>
      <c r="DK23" s="732"/>
      <c r="DL23" s="733" t="s">
        <v>268</v>
      </c>
      <c r="DM23" s="734"/>
      <c r="DN23" s="734"/>
      <c r="DO23" s="734"/>
      <c r="DP23" s="734"/>
      <c r="DQ23" s="734"/>
      <c r="DR23" s="734"/>
      <c r="DS23" s="734"/>
      <c r="DT23" s="734"/>
      <c r="DU23" s="734"/>
      <c r="DV23" s="735"/>
      <c r="DW23" s="730" t="s">
        <v>269</v>
      </c>
      <c r="DX23" s="731"/>
      <c r="DY23" s="731"/>
      <c r="DZ23" s="731"/>
      <c r="EA23" s="731"/>
      <c r="EB23" s="731"/>
      <c r="EC23" s="732"/>
    </row>
    <row r="24" spans="2:133" ht="11.25" customHeight="1">
      <c r="B24" s="625" t="s">
        <v>270</v>
      </c>
      <c r="C24" s="626"/>
      <c r="D24" s="626"/>
      <c r="E24" s="626"/>
      <c r="F24" s="626"/>
      <c r="G24" s="626"/>
      <c r="H24" s="626"/>
      <c r="I24" s="626"/>
      <c r="J24" s="626"/>
      <c r="K24" s="626"/>
      <c r="L24" s="626"/>
      <c r="M24" s="626"/>
      <c r="N24" s="626"/>
      <c r="O24" s="626"/>
      <c r="P24" s="626"/>
      <c r="Q24" s="627"/>
      <c r="R24" s="628">
        <v>3009877</v>
      </c>
      <c r="S24" s="629"/>
      <c r="T24" s="629"/>
      <c r="U24" s="629"/>
      <c r="V24" s="629"/>
      <c r="W24" s="629"/>
      <c r="X24" s="629"/>
      <c r="Y24" s="630"/>
      <c r="Z24" s="655">
        <v>41.5</v>
      </c>
      <c r="AA24" s="655"/>
      <c r="AB24" s="655"/>
      <c r="AC24" s="655"/>
      <c r="AD24" s="656">
        <v>3009877</v>
      </c>
      <c r="AE24" s="656"/>
      <c r="AF24" s="656"/>
      <c r="AG24" s="656"/>
      <c r="AH24" s="656"/>
      <c r="AI24" s="656"/>
      <c r="AJ24" s="656"/>
      <c r="AK24" s="656"/>
      <c r="AL24" s="631">
        <v>78.099999999999994</v>
      </c>
      <c r="AM24" s="632"/>
      <c r="AN24" s="632"/>
      <c r="AO24" s="657"/>
      <c r="AP24" s="721" t="s">
        <v>569</v>
      </c>
      <c r="AQ24" s="728"/>
      <c r="AR24" s="728"/>
      <c r="AS24" s="728"/>
      <c r="AT24" s="728"/>
      <c r="AU24" s="728"/>
      <c r="AV24" s="728"/>
      <c r="AW24" s="728"/>
      <c r="AX24" s="728"/>
      <c r="AY24" s="728"/>
      <c r="AZ24" s="728"/>
      <c r="BA24" s="728"/>
      <c r="BB24" s="728"/>
      <c r="BC24" s="728"/>
      <c r="BD24" s="728"/>
      <c r="BE24" s="728"/>
      <c r="BF24" s="723"/>
      <c r="BG24" s="628" t="s">
        <v>129</v>
      </c>
      <c r="BH24" s="629"/>
      <c r="BI24" s="629"/>
      <c r="BJ24" s="629"/>
      <c r="BK24" s="629"/>
      <c r="BL24" s="629"/>
      <c r="BM24" s="629"/>
      <c r="BN24" s="630"/>
      <c r="BO24" s="655" t="s">
        <v>129</v>
      </c>
      <c r="BP24" s="655"/>
      <c r="BQ24" s="655"/>
      <c r="BR24" s="655"/>
      <c r="BS24" s="656" t="s">
        <v>129</v>
      </c>
      <c r="BT24" s="656"/>
      <c r="BU24" s="656"/>
      <c r="BV24" s="656"/>
      <c r="BW24" s="656"/>
      <c r="BX24" s="656"/>
      <c r="BY24" s="656"/>
      <c r="BZ24" s="656"/>
      <c r="CA24" s="656"/>
      <c r="CB24" s="714"/>
      <c r="CD24" s="684" t="s">
        <v>271</v>
      </c>
      <c r="CE24" s="685"/>
      <c r="CF24" s="685"/>
      <c r="CG24" s="685"/>
      <c r="CH24" s="685"/>
      <c r="CI24" s="685"/>
      <c r="CJ24" s="685"/>
      <c r="CK24" s="685"/>
      <c r="CL24" s="685"/>
      <c r="CM24" s="685"/>
      <c r="CN24" s="685"/>
      <c r="CO24" s="685"/>
      <c r="CP24" s="685"/>
      <c r="CQ24" s="686"/>
      <c r="CR24" s="681">
        <v>2527055</v>
      </c>
      <c r="CS24" s="682"/>
      <c r="CT24" s="682"/>
      <c r="CU24" s="682"/>
      <c r="CV24" s="682"/>
      <c r="CW24" s="682"/>
      <c r="CX24" s="682"/>
      <c r="CY24" s="725"/>
      <c r="CZ24" s="726">
        <v>35.5</v>
      </c>
      <c r="DA24" s="701"/>
      <c r="DB24" s="701"/>
      <c r="DC24" s="729"/>
      <c r="DD24" s="724">
        <v>1981409</v>
      </c>
      <c r="DE24" s="682"/>
      <c r="DF24" s="682"/>
      <c r="DG24" s="682"/>
      <c r="DH24" s="682"/>
      <c r="DI24" s="682"/>
      <c r="DJ24" s="682"/>
      <c r="DK24" s="725"/>
      <c r="DL24" s="724">
        <v>1971399</v>
      </c>
      <c r="DM24" s="682"/>
      <c r="DN24" s="682"/>
      <c r="DO24" s="682"/>
      <c r="DP24" s="682"/>
      <c r="DQ24" s="682"/>
      <c r="DR24" s="682"/>
      <c r="DS24" s="682"/>
      <c r="DT24" s="682"/>
      <c r="DU24" s="682"/>
      <c r="DV24" s="725"/>
      <c r="DW24" s="726">
        <v>50</v>
      </c>
      <c r="DX24" s="701"/>
      <c r="DY24" s="701"/>
      <c r="DZ24" s="701"/>
      <c r="EA24" s="701"/>
      <c r="EB24" s="701"/>
      <c r="EC24" s="727"/>
    </row>
    <row r="25" spans="2:133" ht="11.25" customHeight="1">
      <c r="B25" s="625" t="s">
        <v>570</v>
      </c>
      <c r="C25" s="626"/>
      <c r="D25" s="626"/>
      <c r="E25" s="626"/>
      <c r="F25" s="626"/>
      <c r="G25" s="626"/>
      <c r="H25" s="626"/>
      <c r="I25" s="626"/>
      <c r="J25" s="626"/>
      <c r="K25" s="626"/>
      <c r="L25" s="626"/>
      <c r="M25" s="626"/>
      <c r="N25" s="626"/>
      <c r="O25" s="626"/>
      <c r="P25" s="626"/>
      <c r="Q25" s="627"/>
      <c r="R25" s="628">
        <v>347824</v>
      </c>
      <c r="S25" s="629"/>
      <c r="T25" s="629"/>
      <c r="U25" s="629"/>
      <c r="V25" s="629"/>
      <c r="W25" s="629"/>
      <c r="X25" s="629"/>
      <c r="Y25" s="630"/>
      <c r="Z25" s="655">
        <v>4.8</v>
      </c>
      <c r="AA25" s="655"/>
      <c r="AB25" s="655"/>
      <c r="AC25" s="655"/>
      <c r="AD25" s="656" t="s">
        <v>559</v>
      </c>
      <c r="AE25" s="656"/>
      <c r="AF25" s="656"/>
      <c r="AG25" s="656"/>
      <c r="AH25" s="656"/>
      <c r="AI25" s="656"/>
      <c r="AJ25" s="656"/>
      <c r="AK25" s="656"/>
      <c r="AL25" s="631" t="s">
        <v>559</v>
      </c>
      <c r="AM25" s="632"/>
      <c r="AN25" s="632"/>
      <c r="AO25" s="657"/>
      <c r="AP25" s="721" t="s">
        <v>272</v>
      </c>
      <c r="AQ25" s="728"/>
      <c r="AR25" s="728"/>
      <c r="AS25" s="728"/>
      <c r="AT25" s="728"/>
      <c r="AU25" s="728"/>
      <c r="AV25" s="728"/>
      <c r="AW25" s="728"/>
      <c r="AX25" s="728"/>
      <c r="AY25" s="728"/>
      <c r="AZ25" s="728"/>
      <c r="BA25" s="728"/>
      <c r="BB25" s="728"/>
      <c r="BC25" s="728"/>
      <c r="BD25" s="728"/>
      <c r="BE25" s="728"/>
      <c r="BF25" s="723"/>
      <c r="BG25" s="628" t="s">
        <v>555</v>
      </c>
      <c r="BH25" s="629"/>
      <c r="BI25" s="629"/>
      <c r="BJ25" s="629"/>
      <c r="BK25" s="629"/>
      <c r="BL25" s="629"/>
      <c r="BM25" s="629"/>
      <c r="BN25" s="630"/>
      <c r="BO25" s="655" t="s">
        <v>555</v>
      </c>
      <c r="BP25" s="655"/>
      <c r="BQ25" s="655"/>
      <c r="BR25" s="655"/>
      <c r="BS25" s="656" t="s">
        <v>129</v>
      </c>
      <c r="BT25" s="656"/>
      <c r="BU25" s="656"/>
      <c r="BV25" s="656"/>
      <c r="BW25" s="656"/>
      <c r="BX25" s="656"/>
      <c r="BY25" s="656"/>
      <c r="BZ25" s="656"/>
      <c r="CA25" s="656"/>
      <c r="CB25" s="714"/>
      <c r="CD25" s="665" t="s">
        <v>273</v>
      </c>
      <c r="CE25" s="666"/>
      <c r="CF25" s="666"/>
      <c r="CG25" s="666"/>
      <c r="CH25" s="666"/>
      <c r="CI25" s="666"/>
      <c r="CJ25" s="666"/>
      <c r="CK25" s="666"/>
      <c r="CL25" s="666"/>
      <c r="CM25" s="666"/>
      <c r="CN25" s="666"/>
      <c r="CO25" s="666"/>
      <c r="CP25" s="666"/>
      <c r="CQ25" s="667"/>
      <c r="CR25" s="628">
        <v>1166265</v>
      </c>
      <c r="CS25" s="639"/>
      <c r="CT25" s="639"/>
      <c r="CU25" s="639"/>
      <c r="CV25" s="639"/>
      <c r="CW25" s="639"/>
      <c r="CX25" s="639"/>
      <c r="CY25" s="640"/>
      <c r="CZ25" s="631">
        <v>16.399999999999999</v>
      </c>
      <c r="DA25" s="641"/>
      <c r="DB25" s="641"/>
      <c r="DC25" s="642"/>
      <c r="DD25" s="634">
        <v>1076721</v>
      </c>
      <c r="DE25" s="639"/>
      <c r="DF25" s="639"/>
      <c r="DG25" s="639"/>
      <c r="DH25" s="639"/>
      <c r="DI25" s="639"/>
      <c r="DJ25" s="639"/>
      <c r="DK25" s="640"/>
      <c r="DL25" s="634">
        <v>1076698</v>
      </c>
      <c r="DM25" s="639"/>
      <c r="DN25" s="639"/>
      <c r="DO25" s="639"/>
      <c r="DP25" s="639"/>
      <c r="DQ25" s="639"/>
      <c r="DR25" s="639"/>
      <c r="DS25" s="639"/>
      <c r="DT25" s="639"/>
      <c r="DU25" s="639"/>
      <c r="DV25" s="640"/>
      <c r="DW25" s="631">
        <v>27.3</v>
      </c>
      <c r="DX25" s="641"/>
      <c r="DY25" s="641"/>
      <c r="DZ25" s="641"/>
      <c r="EA25" s="641"/>
      <c r="EB25" s="641"/>
      <c r="EC25" s="668"/>
    </row>
    <row r="26" spans="2:133" ht="11.25" customHeight="1">
      <c r="B26" s="625" t="s">
        <v>571</v>
      </c>
      <c r="C26" s="626"/>
      <c r="D26" s="626"/>
      <c r="E26" s="626"/>
      <c r="F26" s="626"/>
      <c r="G26" s="626"/>
      <c r="H26" s="626"/>
      <c r="I26" s="626"/>
      <c r="J26" s="626"/>
      <c r="K26" s="626"/>
      <c r="L26" s="626"/>
      <c r="M26" s="626"/>
      <c r="N26" s="626"/>
      <c r="O26" s="626"/>
      <c r="P26" s="626"/>
      <c r="Q26" s="627"/>
      <c r="R26" s="628" t="s">
        <v>555</v>
      </c>
      <c r="S26" s="629"/>
      <c r="T26" s="629"/>
      <c r="U26" s="629"/>
      <c r="V26" s="629"/>
      <c r="W26" s="629"/>
      <c r="X26" s="629"/>
      <c r="Y26" s="630"/>
      <c r="Z26" s="655" t="s">
        <v>559</v>
      </c>
      <c r="AA26" s="655"/>
      <c r="AB26" s="655"/>
      <c r="AC26" s="655"/>
      <c r="AD26" s="656" t="s">
        <v>555</v>
      </c>
      <c r="AE26" s="656"/>
      <c r="AF26" s="656"/>
      <c r="AG26" s="656"/>
      <c r="AH26" s="656"/>
      <c r="AI26" s="656"/>
      <c r="AJ26" s="656"/>
      <c r="AK26" s="656"/>
      <c r="AL26" s="631" t="s">
        <v>559</v>
      </c>
      <c r="AM26" s="632"/>
      <c r="AN26" s="632"/>
      <c r="AO26" s="657"/>
      <c r="AP26" s="721" t="s">
        <v>274</v>
      </c>
      <c r="AQ26" s="722"/>
      <c r="AR26" s="722"/>
      <c r="AS26" s="722"/>
      <c r="AT26" s="722"/>
      <c r="AU26" s="722"/>
      <c r="AV26" s="722"/>
      <c r="AW26" s="722"/>
      <c r="AX26" s="722"/>
      <c r="AY26" s="722"/>
      <c r="AZ26" s="722"/>
      <c r="BA26" s="722"/>
      <c r="BB26" s="722"/>
      <c r="BC26" s="722"/>
      <c r="BD26" s="722"/>
      <c r="BE26" s="722"/>
      <c r="BF26" s="723"/>
      <c r="BG26" s="628" t="s">
        <v>559</v>
      </c>
      <c r="BH26" s="629"/>
      <c r="BI26" s="629"/>
      <c r="BJ26" s="629"/>
      <c r="BK26" s="629"/>
      <c r="BL26" s="629"/>
      <c r="BM26" s="629"/>
      <c r="BN26" s="630"/>
      <c r="BO26" s="655" t="s">
        <v>129</v>
      </c>
      <c r="BP26" s="655"/>
      <c r="BQ26" s="655"/>
      <c r="BR26" s="655"/>
      <c r="BS26" s="656" t="s">
        <v>129</v>
      </c>
      <c r="BT26" s="656"/>
      <c r="BU26" s="656"/>
      <c r="BV26" s="656"/>
      <c r="BW26" s="656"/>
      <c r="BX26" s="656"/>
      <c r="BY26" s="656"/>
      <c r="BZ26" s="656"/>
      <c r="CA26" s="656"/>
      <c r="CB26" s="714"/>
      <c r="CD26" s="665" t="s">
        <v>275</v>
      </c>
      <c r="CE26" s="666"/>
      <c r="CF26" s="666"/>
      <c r="CG26" s="666"/>
      <c r="CH26" s="666"/>
      <c r="CI26" s="666"/>
      <c r="CJ26" s="666"/>
      <c r="CK26" s="666"/>
      <c r="CL26" s="666"/>
      <c r="CM26" s="666"/>
      <c r="CN26" s="666"/>
      <c r="CO26" s="666"/>
      <c r="CP26" s="666"/>
      <c r="CQ26" s="667"/>
      <c r="CR26" s="628">
        <v>749208</v>
      </c>
      <c r="CS26" s="629"/>
      <c r="CT26" s="629"/>
      <c r="CU26" s="629"/>
      <c r="CV26" s="629"/>
      <c r="CW26" s="629"/>
      <c r="CX26" s="629"/>
      <c r="CY26" s="630"/>
      <c r="CZ26" s="631">
        <v>10.5</v>
      </c>
      <c r="DA26" s="641"/>
      <c r="DB26" s="641"/>
      <c r="DC26" s="642"/>
      <c r="DD26" s="634">
        <v>749208</v>
      </c>
      <c r="DE26" s="629"/>
      <c r="DF26" s="629"/>
      <c r="DG26" s="629"/>
      <c r="DH26" s="629"/>
      <c r="DI26" s="629"/>
      <c r="DJ26" s="629"/>
      <c r="DK26" s="630"/>
      <c r="DL26" s="634" t="s">
        <v>129</v>
      </c>
      <c r="DM26" s="629"/>
      <c r="DN26" s="629"/>
      <c r="DO26" s="629"/>
      <c r="DP26" s="629"/>
      <c r="DQ26" s="629"/>
      <c r="DR26" s="629"/>
      <c r="DS26" s="629"/>
      <c r="DT26" s="629"/>
      <c r="DU26" s="629"/>
      <c r="DV26" s="630"/>
      <c r="DW26" s="631" t="s">
        <v>129</v>
      </c>
      <c r="DX26" s="641"/>
      <c r="DY26" s="641"/>
      <c r="DZ26" s="641"/>
      <c r="EA26" s="641"/>
      <c r="EB26" s="641"/>
      <c r="EC26" s="668"/>
    </row>
    <row r="27" spans="2:133" ht="11.25" customHeight="1">
      <c r="B27" s="625" t="s">
        <v>276</v>
      </c>
      <c r="C27" s="626"/>
      <c r="D27" s="626"/>
      <c r="E27" s="626"/>
      <c r="F27" s="626"/>
      <c r="G27" s="626"/>
      <c r="H27" s="626"/>
      <c r="I27" s="626"/>
      <c r="J27" s="626"/>
      <c r="K27" s="626"/>
      <c r="L27" s="626"/>
      <c r="M27" s="626"/>
      <c r="N27" s="626"/>
      <c r="O27" s="626"/>
      <c r="P27" s="626"/>
      <c r="Q27" s="627"/>
      <c r="R27" s="628">
        <v>4136231</v>
      </c>
      <c r="S27" s="629"/>
      <c r="T27" s="629"/>
      <c r="U27" s="629"/>
      <c r="V27" s="629"/>
      <c r="W27" s="629"/>
      <c r="X27" s="629"/>
      <c r="Y27" s="630"/>
      <c r="Z27" s="655">
        <v>57</v>
      </c>
      <c r="AA27" s="655"/>
      <c r="AB27" s="655"/>
      <c r="AC27" s="655"/>
      <c r="AD27" s="656">
        <v>3788407</v>
      </c>
      <c r="AE27" s="656"/>
      <c r="AF27" s="656"/>
      <c r="AG27" s="656"/>
      <c r="AH27" s="656"/>
      <c r="AI27" s="656"/>
      <c r="AJ27" s="656"/>
      <c r="AK27" s="656"/>
      <c r="AL27" s="631">
        <v>98.300003051757813</v>
      </c>
      <c r="AM27" s="632"/>
      <c r="AN27" s="632"/>
      <c r="AO27" s="657"/>
      <c r="AP27" s="625" t="s">
        <v>277</v>
      </c>
      <c r="AQ27" s="626"/>
      <c r="AR27" s="626"/>
      <c r="AS27" s="626"/>
      <c r="AT27" s="626"/>
      <c r="AU27" s="626"/>
      <c r="AV27" s="626"/>
      <c r="AW27" s="626"/>
      <c r="AX27" s="626"/>
      <c r="AY27" s="626"/>
      <c r="AZ27" s="626"/>
      <c r="BA27" s="626"/>
      <c r="BB27" s="626"/>
      <c r="BC27" s="626"/>
      <c r="BD27" s="626"/>
      <c r="BE27" s="626"/>
      <c r="BF27" s="627"/>
      <c r="BG27" s="628">
        <v>528881</v>
      </c>
      <c r="BH27" s="629"/>
      <c r="BI27" s="629"/>
      <c r="BJ27" s="629"/>
      <c r="BK27" s="629"/>
      <c r="BL27" s="629"/>
      <c r="BM27" s="629"/>
      <c r="BN27" s="630"/>
      <c r="BO27" s="655">
        <v>100</v>
      </c>
      <c r="BP27" s="655"/>
      <c r="BQ27" s="655"/>
      <c r="BR27" s="655"/>
      <c r="BS27" s="656">
        <v>4270</v>
      </c>
      <c r="BT27" s="656"/>
      <c r="BU27" s="656"/>
      <c r="BV27" s="656"/>
      <c r="BW27" s="656"/>
      <c r="BX27" s="656"/>
      <c r="BY27" s="656"/>
      <c r="BZ27" s="656"/>
      <c r="CA27" s="656"/>
      <c r="CB27" s="714"/>
      <c r="CD27" s="665" t="s">
        <v>572</v>
      </c>
      <c r="CE27" s="666"/>
      <c r="CF27" s="666"/>
      <c r="CG27" s="666"/>
      <c r="CH27" s="666"/>
      <c r="CI27" s="666"/>
      <c r="CJ27" s="666"/>
      <c r="CK27" s="666"/>
      <c r="CL27" s="666"/>
      <c r="CM27" s="666"/>
      <c r="CN27" s="666"/>
      <c r="CO27" s="666"/>
      <c r="CP27" s="666"/>
      <c r="CQ27" s="667"/>
      <c r="CR27" s="628">
        <v>554181</v>
      </c>
      <c r="CS27" s="639"/>
      <c r="CT27" s="639"/>
      <c r="CU27" s="639"/>
      <c r="CV27" s="639"/>
      <c r="CW27" s="639"/>
      <c r="CX27" s="639"/>
      <c r="CY27" s="640"/>
      <c r="CZ27" s="631">
        <v>7.8</v>
      </c>
      <c r="DA27" s="641"/>
      <c r="DB27" s="641"/>
      <c r="DC27" s="642"/>
      <c r="DD27" s="634">
        <v>131333</v>
      </c>
      <c r="DE27" s="639"/>
      <c r="DF27" s="639"/>
      <c r="DG27" s="639"/>
      <c r="DH27" s="639"/>
      <c r="DI27" s="639"/>
      <c r="DJ27" s="639"/>
      <c r="DK27" s="640"/>
      <c r="DL27" s="634">
        <v>121346</v>
      </c>
      <c r="DM27" s="639"/>
      <c r="DN27" s="639"/>
      <c r="DO27" s="639"/>
      <c r="DP27" s="639"/>
      <c r="DQ27" s="639"/>
      <c r="DR27" s="639"/>
      <c r="DS27" s="639"/>
      <c r="DT27" s="639"/>
      <c r="DU27" s="639"/>
      <c r="DV27" s="640"/>
      <c r="DW27" s="631">
        <v>3.1</v>
      </c>
      <c r="DX27" s="641"/>
      <c r="DY27" s="641"/>
      <c r="DZ27" s="641"/>
      <c r="EA27" s="641"/>
      <c r="EB27" s="641"/>
      <c r="EC27" s="668"/>
    </row>
    <row r="28" spans="2:133" ht="11.25" customHeight="1">
      <c r="B28" s="625" t="s">
        <v>278</v>
      </c>
      <c r="C28" s="626"/>
      <c r="D28" s="626"/>
      <c r="E28" s="626"/>
      <c r="F28" s="626"/>
      <c r="G28" s="626"/>
      <c r="H28" s="626"/>
      <c r="I28" s="626"/>
      <c r="J28" s="626"/>
      <c r="K28" s="626"/>
      <c r="L28" s="626"/>
      <c r="M28" s="626"/>
      <c r="N28" s="626"/>
      <c r="O28" s="626"/>
      <c r="P28" s="626"/>
      <c r="Q28" s="627"/>
      <c r="R28" s="628">
        <v>603</v>
      </c>
      <c r="S28" s="629"/>
      <c r="T28" s="629"/>
      <c r="U28" s="629"/>
      <c r="V28" s="629"/>
      <c r="W28" s="629"/>
      <c r="X28" s="629"/>
      <c r="Y28" s="630"/>
      <c r="Z28" s="655">
        <v>0</v>
      </c>
      <c r="AA28" s="655"/>
      <c r="AB28" s="655"/>
      <c r="AC28" s="655"/>
      <c r="AD28" s="656">
        <v>603</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573</v>
      </c>
      <c r="CE28" s="666"/>
      <c r="CF28" s="666"/>
      <c r="CG28" s="666"/>
      <c r="CH28" s="666"/>
      <c r="CI28" s="666"/>
      <c r="CJ28" s="666"/>
      <c r="CK28" s="666"/>
      <c r="CL28" s="666"/>
      <c r="CM28" s="666"/>
      <c r="CN28" s="666"/>
      <c r="CO28" s="666"/>
      <c r="CP28" s="666"/>
      <c r="CQ28" s="667"/>
      <c r="CR28" s="628">
        <v>806609</v>
      </c>
      <c r="CS28" s="629"/>
      <c r="CT28" s="629"/>
      <c r="CU28" s="629"/>
      <c r="CV28" s="629"/>
      <c r="CW28" s="629"/>
      <c r="CX28" s="629"/>
      <c r="CY28" s="630"/>
      <c r="CZ28" s="631">
        <v>11.3</v>
      </c>
      <c r="DA28" s="641"/>
      <c r="DB28" s="641"/>
      <c r="DC28" s="642"/>
      <c r="DD28" s="634">
        <v>773355</v>
      </c>
      <c r="DE28" s="629"/>
      <c r="DF28" s="629"/>
      <c r="DG28" s="629"/>
      <c r="DH28" s="629"/>
      <c r="DI28" s="629"/>
      <c r="DJ28" s="629"/>
      <c r="DK28" s="630"/>
      <c r="DL28" s="634">
        <v>773355</v>
      </c>
      <c r="DM28" s="629"/>
      <c r="DN28" s="629"/>
      <c r="DO28" s="629"/>
      <c r="DP28" s="629"/>
      <c r="DQ28" s="629"/>
      <c r="DR28" s="629"/>
      <c r="DS28" s="629"/>
      <c r="DT28" s="629"/>
      <c r="DU28" s="629"/>
      <c r="DV28" s="630"/>
      <c r="DW28" s="631">
        <v>19.600000000000001</v>
      </c>
      <c r="DX28" s="641"/>
      <c r="DY28" s="641"/>
      <c r="DZ28" s="641"/>
      <c r="EA28" s="641"/>
      <c r="EB28" s="641"/>
      <c r="EC28" s="668"/>
    </row>
    <row r="29" spans="2:133" ht="11.25" customHeight="1">
      <c r="B29" s="625" t="s">
        <v>279</v>
      </c>
      <c r="C29" s="626"/>
      <c r="D29" s="626"/>
      <c r="E29" s="626"/>
      <c r="F29" s="626"/>
      <c r="G29" s="626"/>
      <c r="H29" s="626"/>
      <c r="I29" s="626"/>
      <c r="J29" s="626"/>
      <c r="K29" s="626"/>
      <c r="L29" s="626"/>
      <c r="M29" s="626"/>
      <c r="N29" s="626"/>
      <c r="O29" s="626"/>
      <c r="P29" s="626"/>
      <c r="Q29" s="627"/>
      <c r="R29" s="628">
        <v>3919</v>
      </c>
      <c r="S29" s="629"/>
      <c r="T29" s="629"/>
      <c r="U29" s="629"/>
      <c r="V29" s="629"/>
      <c r="W29" s="629"/>
      <c r="X29" s="629"/>
      <c r="Y29" s="630"/>
      <c r="Z29" s="655">
        <v>0.1</v>
      </c>
      <c r="AA29" s="655"/>
      <c r="AB29" s="655"/>
      <c r="AC29" s="655"/>
      <c r="AD29" s="656" t="s">
        <v>559</v>
      </c>
      <c r="AE29" s="656"/>
      <c r="AF29" s="656"/>
      <c r="AG29" s="656"/>
      <c r="AH29" s="656"/>
      <c r="AI29" s="656"/>
      <c r="AJ29" s="656"/>
      <c r="AK29" s="656"/>
      <c r="AL29" s="631" t="s">
        <v>129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280</v>
      </c>
      <c r="CE29" s="716"/>
      <c r="CF29" s="665" t="s">
        <v>574</v>
      </c>
      <c r="CG29" s="666"/>
      <c r="CH29" s="666"/>
      <c r="CI29" s="666"/>
      <c r="CJ29" s="666"/>
      <c r="CK29" s="666"/>
      <c r="CL29" s="666"/>
      <c r="CM29" s="666"/>
      <c r="CN29" s="666"/>
      <c r="CO29" s="666"/>
      <c r="CP29" s="666"/>
      <c r="CQ29" s="667"/>
      <c r="CR29" s="628">
        <v>806132</v>
      </c>
      <c r="CS29" s="639"/>
      <c r="CT29" s="639"/>
      <c r="CU29" s="639"/>
      <c r="CV29" s="639"/>
      <c r="CW29" s="639"/>
      <c r="CX29" s="639"/>
      <c r="CY29" s="640"/>
      <c r="CZ29" s="631">
        <v>11.3</v>
      </c>
      <c r="DA29" s="641"/>
      <c r="DB29" s="641"/>
      <c r="DC29" s="642"/>
      <c r="DD29" s="634">
        <v>772878</v>
      </c>
      <c r="DE29" s="639"/>
      <c r="DF29" s="639"/>
      <c r="DG29" s="639"/>
      <c r="DH29" s="639"/>
      <c r="DI29" s="639"/>
      <c r="DJ29" s="639"/>
      <c r="DK29" s="640"/>
      <c r="DL29" s="634">
        <v>772878</v>
      </c>
      <c r="DM29" s="639"/>
      <c r="DN29" s="639"/>
      <c r="DO29" s="639"/>
      <c r="DP29" s="639"/>
      <c r="DQ29" s="639"/>
      <c r="DR29" s="639"/>
      <c r="DS29" s="639"/>
      <c r="DT29" s="639"/>
      <c r="DU29" s="639"/>
      <c r="DV29" s="640"/>
      <c r="DW29" s="631">
        <v>19.600000000000001</v>
      </c>
      <c r="DX29" s="641"/>
      <c r="DY29" s="641"/>
      <c r="DZ29" s="641"/>
      <c r="EA29" s="641"/>
      <c r="EB29" s="641"/>
      <c r="EC29" s="668"/>
    </row>
    <row r="30" spans="2:133" ht="11.25" customHeight="1">
      <c r="B30" s="625" t="s">
        <v>281</v>
      </c>
      <c r="C30" s="626"/>
      <c r="D30" s="626"/>
      <c r="E30" s="626"/>
      <c r="F30" s="626"/>
      <c r="G30" s="626"/>
      <c r="H30" s="626"/>
      <c r="I30" s="626"/>
      <c r="J30" s="626"/>
      <c r="K30" s="626"/>
      <c r="L30" s="626"/>
      <c r="M30" s="626"/>
      <c r="N30" s="626"/>
      <c r="O30" s="626"/>
      <c r="P30" s="626"/>
      <c r="Q30" s="627"/>
      <c r="R30" s="628">
        <v>134877</v>
      </c>
      <c r="S30" s="629"/>
      <c r="T30" s="629"/>
      <c r="U30" s="629"/>
      <c r="V30" s="629"/>
      <c r="W30" s="629"/>
      <c r="X30" s="629"/>
      <c r="Y30" s="630"/>
      <c r="Z30" s="655">
        <v>1.9</v>
      </c>
      <c r="AA30" s="655"/>
      <c r="AB30" s="655"/>
      <c r="AC30" s="655"/>
      <c r="AD30" s="656" t="s">
        <v>559</v>
      </c>
      <c r="AE30" s="656"/>
      <c r="AF30" s="656"/>
      <c r="AG30" s="656"/>
      <c r="AH30" s="656"/>
      <c r="AI30" s="656"/>
      <c r="AJ30" s="656"/>
      <c r="AK30" s="656"/>
      <c r="AL30" s="631" t="s">
        <v>129</v>
      </c>
      <c r="AM30" s="632"/>
      <c r="AN30" s="632"/>
      <c r="AO30" s="657"/>
      <c r="AP30" s="687" t="s">
        <v>221</v>
      </c>
      <c r="AQ30" s="688"/>
      <c r="AR30" s="688"/>
      <c r="AS30" s="688"/>
      <c r="AT30" s="688"/>
      <c r="AU30" s="688"/>
      <c r="AV30" s="688"/>
      <c r="AW30" s="688"/>
      <c r="AX30" s="688"/>
      <c r="AY30" s="688"/>
      <c r="AZ30" s="688"/>
      <c r="BA30" s="688"/>
      <c r="BB30" s="688"/>
      <c r="BC30" s="688"/>
      <c r="BD30" s="688"/>
      <c r="BE30" s="688"/>
      <c r="BF30" s="689"/>
      <c r="BG30" s="687" t="s">
        <v>282</v>
      </c>
      <c r="BH30" s="712"/>
      <c r="BI30" s="712"/>
      <c r="BJ30" s="712"/>
      <c r="BK30" s="712"/>
      <c r="BL30" s="712"/>
      <c r="BM30" s="712"/>
      <c r="BN30" s="712"/>
      <c r="BO30" s="712"/>
      <c r="BP30" s="712"/>
      <c r="BQ30" s="713"/>
      <c r="BR30" s="687" t="s">
        <v>283</v>
      </c>
      <c r="BS30" s="712"/>
      <c r="BT30" s="712"/>
      <c r="BU30" s="712"/>
      <c r="BV30" s="712"/>
      <c r="BW30" s="712"/>
      <c r="BX30" s="712"/>
      <c r="BY30" s="712"/>
      <c r="BZ30" s="712"/>
      <c r="CA30" s="712"/>
      <c r="CB30" s="713"/>
      <c r="CD30" s="717"/>
      <c r="CE30" s="718"/>
      <c r="CF30" s="665" t="s">
        <v>575</v>
      </c>
      <c r="CG30" s="666"/>
      <c r="CH30" s="666"/>
      <c r="CI30" s="666"/>
      <c r="CJ30" s="666"/>
      <c r="CK30" s="666"/>
      <c r="CL30" s="666"/>
      <c r="CM30" s="666"/>
      <c r="CN30" s="666"/>
      <c r="CO30" s="666"/>
      <c r="CP30" s="666"/>
      <c r="CQ30" s="667"/>
      <c r="CR30" s="628">
        <v>787336</v>
      </c>
      <c r="CS30" s="629"/>
      <c r="CT30" s="629"/>
      <c r="CU30" s="629"/>
      <c r="CV30" s="629"/>
      <c r="CW30" s="629"/>
      <c r="CX30" s="629"/>
      <c r="CY30" s="630"/>
      <c r="CZ30" s="631">
        <v>11.1</v>
      </c>
      <c r="DA30" s="641"/>
      <c r="DB30" s="641"/>
      <c r="DC30" s="642"/>
      <c r="DD30" s="634">
        <v>756384</v>
      </c>
      <c r="DE30" s="629"/>
      <c r="DF30" s="629"/>
      <c r="DG30" s="629"/>
      <c r="DH30" s="629"/>
      <c r="DI30" s="629"/>
      <c r="DJ30" s="629"/>
      <c r="DK30" s="630"/>
      <c r="DL30" s="634">
        <v>756384</v>
      </c>
      <c r="DM30" s="629"/>
      <c r="DN30" s="629"/>
      <c r="DO30" s="629"/>
      <c r="DP30" s="629"/>
      <c r="DQ30" s="629"/>
      <c r="DR30" s="629"/>
      <c r="DS30" s="629"/>
      <c r="DT30" s="629"/>
      <c r="DU30" s="629"/>
      <c r="DV30" s="630"/>
      <c r="DW30" s="631">
        <v>19.2</v>
      </c>
      <c r="DX30" s="641"/>
      <c r="DY30" s="641"/>
      <c r="DZ30" s="641"/>
      <c r="EA30" s="641"/>
      <c r="EB30" s="641"/>
      <c r="EC30" s="668"/>
    </row>
    <row r="31" spans="2:133" ht="11.25" customHeight="1">
      <c r="B31" s="625" t="s">
        <v>284</v>
      </c>
      <c r="C31" s="626"/>
      <c r="D31" s="626"/>
      <c r="E31" s="626"/>
      <c r="F31" s="626"/>
      <c r="G31" s="626"/>
      <c r="H31" s="626"/>
      <c r="I31" s="626"/>
      <c r="J31" s="626"/>
      <c r="K31" s="626"/>
      <c r="L31" s="626"/>
      <c r="M31" s="626"/>
      <c r="N31" s="626"/>
      <c r="O31" s="626"/>
      <c r="P31" s="626"/>
      <c r="Q31" s="627"/>
      <c r="R31" s="628">
        <v>2894</v>
      </c>
      <c r="S31" s="629"/>
      <c r="T31" s="629"/>
      <c r="U31" s="629"/>
      <c r="V31" s="629"/>
      <c r="W31" s="629"/>
      <c r="X31" s="629"/>
      <c r="Y31" s="630"/>
      <c r="Z31" s="655">
        <v>0</v>
      </c>
      <c r="AA31" s="655"/>
      <c r="AB31" s="655"/>
      <c r="AC31" s="655"/>
      <c r="AD31" s="656" t="s">
        <v>559</v>
      </c>
      <c r="AE31" s="656"/>
      <c r="AF31" s="656"/>
      <c r="AG31" s="656"/>
      <c r="AH31" s="656"/>
      <c r="AI31" s="656"/>
      <c r="AJ31" s="656"/>
      <c r="AK31" s="656"/>
      <c r="AL31" s="631" t="s">
        <v>559</v>
      </c>
      <c r="AM31" s="632"/>
      <c r="AN31" s="632"/>
      <c r="AO31" s="657"/>
      <c r="AP31" s="703" t="s">
        <v>285</v>
      </c>
      <c r="AQ31" s="704"/>
      <c r="AR31" s="704"/>
      <c r="AS31" s="704"/>
      <c r="AT31" s="709" t="s">
        <v>286</v>
      </c>
      <c r="AU31" s="360"/>
      <c r="AV31" s="360"/>
      <c r="AW31" s="360"/>
      <c r="AX31" s="696" t="s">
        <v>188</v>
      </c>
      <c r="AY31" s="697"/>
      <c r="AZ31" s="697"/>
      <c r="BA31" s="697"/>
      <c r="BB31" s="697"/>
      <c r="BC31" s="697"/>
      <c r="BD31" s="697"/>
      <c r="BE31" s="697"/>
      <c r="BF31" s="698"/>
      <c r="BG31" s="699">
        <v>99.9</v>
      </c>
      <c r="BH31" s="700"/>
      <c r="BI31" s="700"/>
      <c r="BJ31" s="700"/>
      <c r="BK31" s="700"/>
      <c r="BL31" s="700"/>
      <c r="BM31" s="701">
        <v>99.4</v>
      </c>
      <c r="BN31" s="700"/>
      <c r="BO31" s="700"/>
      <c r="BP31" s="700"/>
      <c r="BQ31" s="702"/>
      <c r="BR31" s="699">
        <v>99.7</v>
      </c>
      <c r="BS31" s="700"/>
      <c r="BT31" s="700"/>
      <c r="BU31" s="700"/>
      <c r="BV31" s="700"/>
      <c r="BW31" s="700"/>
      <c r="BX31" s="701">
        <v>98.4</v>
      </c>
      <c r="BY31" s="700"/>
      <c r="BZ31" s="700"/>
      <c r="CA31" s="700"/>
      <c r="CB31" s="702"/>
      <c r="CD31" s="717"/>
      <c r="CE31" s="718"/>
      <c r="CF31" s="665" t="s">
        <v>287</v>
      </c>
      <c r="CG31" s="666"/>
      <c r="CH31" s="666"/>
      <c r="CI31" s="666"/>
      <c r="CJ31" s="666"/>
      <c r="CK31" s="666"/>
      <c r="CL31" s="666"/>
      <c r="CM31" s="666"/>
      <c r="CN31" s="666"/>
      <c r="CO31" s="666"/>
      <c r="CP31" s="666"/>
      <c r="CQ31" s="667"/>
      <c r="CR31" s="628">
        <v>18796</v>
      </c>
      <c r="CS31" s="639"/>
      <c r="CT31" s="639"/>
      <c r="CU31" s="639"/>
      <c r="CV31" s="639"/>
      <c r="CW31" s="639"/>
      <c r="CX31" s="639"/>
      <c r="CY31" s="640"/>
      <c r="CZ31" s="631">
        <v>0.3</v>
      </c>
      <c r="DA31" s="641"/>
      <c r="DB31" s="641"/>
      <c r="DC31" s="642"/>
      <c r="DD31" s="634">
        <v>16494</v>
      </c>
      <c r="DE31" s="639"/>
      <c r="DF31" s="639"/>
      <c r="DG31" s="639"/>
      <c r="DH31" s="639"/>
      <c r="DI31" s="639"/>
      <c r="DJ31" s="639"/>
      <c r="DK31" s="640"/>
      <c r="DL31" s="634">
        <v>16494</v>
      </c>
      <c r="DM31" s="639"/>
      <c r="DN31" s="639"/>
      <c r="DO31" s="639"/>
      <c r="DP31" s="639"/>
      <c r="DQ31" s="639"/>
      <c r="DR31" s="639"/>
      <c r="DS31" s="639"/>
      <c r="DT31" s="639"/>
      <c r="DU31" s="639"/>
      <c r="DV31" s="640"/>
      <c r="DW31" s="631">
        <v>0.4</v>
      </c>
      <c r="DX31" s="641"/>
      <c r="DY31" s="641"/>
      <c r="DZ31" s="641"/>
      <c r="EA31" s="641"/>
      <c r="EB31" s="641"/>
      <c r="EC31" s="668"/>
    </row>
    <row r="32" spans="2:133" ht="11.25" customHeight="1">
      <c r="B32" s="625" t="s">
        <v>288</v>
      </c>
      <c r="C32" s="626"/>
      <c r="D32" s="626"/>
      <c r="E32" s="626"/>
      <c r="F32" s="626"/>
      <c r="G32" s="626"/>
      <c r="H32" s="626"/>
      <c r="I32" s="626"/>
      <c r="J32" s="626"/>
      <c r="K32" s="626"/>
      <c r="L32" s="626"/>
      <c r="M32" s="626"/>
      <c r="N32" s="626"/>
      <c r="O32" s="626"/>
      <c r="P32" s="626"/>
      <c r="Q32" s="627"/>
      <c r="R32" s="628">
        <v>1400815</v>
      </c>
      <c r="S32" s="629"/>
      <c r="T32" s="629"/>
      <c r="U32" s="629"/>
      <c r="V32" s="629"/>
      <c r="W32" s="629"/>
      <c r="X32" s="629"/>
      <c r="Y32" s="630"/>
      <c r="Z32" s="655">
        <v>19.3</v>
      </c>
      <c r="AA32" s="655"/>
      <c r="AB32" s="655"/>
      <c r="AC32" s="655"/>
      <c r="AD32" s="656" t="s">
        <v>129</v>
      </c>
      <c r="AE32" s="656"/>
      <c r="AF32" s="656"/>
      <c r="AG32" s="656"/>
      <c r="AH32" s="656"/>
      <c r="AI32" s="656"/>
      <c r="AJ32" s="656"/>
      <c r="AK32" s="656"/>
      <c r="AL32" s="631" t="s">
        <v>129</v>
      </c>
      <c r="AM32" s="632"/>
      <c r="AN32" s="632"/>
      <c r="AO32" s="657"/>
      <c r="AP32" s="705"/>
      <c r="AQ32" s="706"/>
      <c r="AR32" s="706"/>
      <c r="AS32" s="706"/>
      <c r="AT32" s="710"/>
      <c r="AU32" s="361" t="s">
        <v>576</v>
      </c>
      <c r="AV32" s="361"/>
      <c r="AW32" s="361"/>
      <c r="AX32" s="625" t="s">
        <v>289</v>
      </c>
      <c r="AY32" s="626"/>
      <c r="AZ32" s="626"/>
      <c r="BA32" s="626"/>
      <c r="BB32" s="626"/>
      <c r="BC32" s="626"/>
      <c r="BD32" s="626"/>
      <c r="BE32" s="626"/>
      <c r="BF32" s="627"/>
      <c r="BG32" s="694">
        <v>99.8</v>
      </c>
      <c r="BH32" s="639"/>
      <c r="BI32" s="639"/>
      <c r="BJ32" s="639"/>
      <c r="BK32" s="639"/>
      <c r="BL32" s="639"/>
      <c r="BM32" s="632">
        <v>99.4</v>
      </c>
      <c r="BN32" s="695"/>
      <c r="BO32" s="695"/>
      <c r="BP32" s="695"/>
      <c r="BQ32" s="672"/>
      <c r="BR32" s="694">
        <v>99.7</v>
      </c>
      <c r="BS32" s="639"/>
      <c r="BT32" s="639"/>
      <c r="BU32" s="639"/>
      <c r="BV32" s="639"/>
      <c r="BW32" s="639"/>
      <c r="BX32" s="632">
        <v>98.6</v>
      </c>
      <c r="BY32" s="695"/>
      <c r="BZ32" s="695"/>
      <c r="CA32" s="695"/>
      <c r="CB32" s="672"/>
      <c r="CD32" s="719"/>
      <c r="CE32" s="720"/>
      <c r="CF32" s="665" t="s">
        <v>290</v>
      </c>
      <c r="CG32" s="666"/>
      <c r="CH32" s="666"/>
      <c r="CI32" s="666"/>
      <c r="CJ32" s="666"/>
      <c r="CK32" s="666"/>
      <c r="CL32" s="666"/>
      <c r="CM32" s="666"/>
      <c r="CN32" s="666"/>
      <c r="CO32" s="666"/>
      <c r="CP32" s="666"/>
      <c r="CQ32" s="667"/>
      <c r="CR32" s="628">
        <v>477</v>
      </c>
      <c r="CS32" s="629"/>
      <c r="CT32" s="629"/>
      <c r="CU32" s="629"/>
      <c r="CV32" s="629"/>
      <c r="CW32" s="629"/>
      <c r="CX32" s="629"/>
      <c r="CY32" s="630"/>
      <c r="CZ32" s="631">
        <v>0</v>
      </c>
      <c r="DA32" s="641"/>
      <c r="DB32" s="641"/>
      <c r="DC32" s="642"/>
      <c r="DD32" s="634">
        <v>477</v>
      </c>
      <c r="DE32" s="629"/>
      <c r="DF32" s="629"/>
      <c r="DG32" s="629"/>
      <c r="DH32" s="629"/>
      <c r="DI32" s="629"/>
      <c r="DJ32" s="629"/>
      <c r="DK32" s="630"/>
      <c r="DL32" s="634">
        <v>477</v>
      </c>
      <c r="DM32" s="629"/>
      <c r="DN32" s="629"/>
      <c r="DO32" s="629"/>
      <c r="DP32" s="629"/>
      <c r="DQ32" s="629"/>
      <c r="DR32" s="629"/>
      <c r="DS32" s="629"/>
      <c r="DT32" s="629"/>
      <c r="DU32" s="629"/>
      <c r="DV32" s="630"/>
      <c r="DW32" s="631">
        <v>0</v>
      </c>
      <c r="DX32" s="641"/>
      <c r="DY32" s="641"/>
      <c r="DZ32" s="641"/>
      <c r="EA32" s="641"/>
      <c r="EB32" s="641"/>
      <c r="EC32" s="668"/>
    </row>
    <row r="33" spans="2:133" ht="11.25" customHeight="1">
      <c r="B33" s="691" t="s">
        <v>291</v>
      </c>
      <c r="C33" s="692"/>
      <c r="D33" s="692"/>
      <c r="E33" s="692"/>
      <c r="F33" s="692"/>
      <c r="G33" s="692"/>
      <c r="H33" s="692"/>
      <c r="I33" s="692"/>
      <c r="J33" s="692"/>
      <c r="K33" s="692"/>
      <c r="L33" s="692"/>
      <c r="M33" s="692"/>
      <c r="N33" s="692"/>
      <c r="O33" s="692"/>
      <c r="P33" s="692"/>
      <c r="Q33" s="693"/>
      <c r="R33" s="628" t="s">
        <v>129</v>
      </c>
      <c r="S33" s="629"/>
      <c r="T33" s="629"/>
      <c r="U33" s="629"/>
      <c r="V33" s="629"/>
      <c r="W33" s="629"/>
      <c r="X33" s="629"/>
      <c r="Y33" s="630"/>
      <c r="Z33" s="655" t="s">
        <v>559</v>
      </c>
      <c r="AA33" s="655"/>
      <c r="AB33" s="655"/>
      <c r="AC33" s="655"/>
      <c r="AD33" s="656" t="s">
        <v>129</v>
      </c>
      <c r="AE33" s="656"/>
      <c r="AF33" s="656"/>
      <c r="AG33" s="656"/>
      <c r="AH33" s="656"/>
      <c r="AI33" s="656"/>
      <c r="AJ33" s="656"/>
      <c r="AK33" s="656"/>
      <c r="AL33" s="631" t="s">
        <v>129</v>
      </c>
      <c r="AM33" s="632"/>
      <c r="AN33" s="632"/>
      <c r="AO33" s="657"/>
      <c r="AP33" s="707"/>
      <c r="AQ33" s="708"/>
      <c r="AR33" s="708"/>
      <c r="AS33" s="708"/>
      <c r="AT33" s="711"/>
      <c r="AU33" s="362"/>
      <c r="AV33" s="362"/>
      <c r="AW33" s="362"/>
      <c r="AX33" s="605" t="s">
        <v>292</v>
      </c>
      <c r="AY33" s="606"/>
      <c r="AZ33" s="606"/>
      <c r="BA33" s="606"/>
      <c r="BB33" s="606"/>
      <c r="BC33" s="606"/>
      <c r="BD33" s="606"/>
      <c r="BE33" s="606"/>
      <c r="BF33" s="607"/>
      <c r="BG33" s="690">
        <v>100</v>
      </c>
      <c r="BH33" s="609"/>
      <c r="BI33" s="609"/>
      <c r="BJ33" s="609"/>
      <c r="BK33" s="609"/>
      <c r="BL33" s="609"/>
      <c r="BM33" s="647">
        <v>99.3</v>
      </c>
      <c r="BN33" s="609"/>
      <c r="BO33" s="609"/>
      <c r="BP33" s="609"/>
      <c r="BQ33" s="658"/>
      <c r="BR33" s="690">
        <v>99.7</v>
      </c>
      <c r="BS33" s="609"/>
      <c r="BT33" s="609"/>
      <c r="BU33" s="609"/>
      <c r="BV33" s="609"/>
      <c r="BW33" s="609"/>
      <c r="BX33" s="647">
        <v>97.8</v>
      </c>
      <c r="BY33" s="609"/>
      <c r="BZ33" s="609"/>
      <c r="CA33" s="609"/>
      <c r="CB33" s="658"/>
      <c r="CD33" s="665" t="s">
        <v>293</v>
      </c>
      <c r="CE33" s="666"/>
      <c r="CF33" s="666"/>
      <c r="CG33" s="666"/>
      <c r="CH33" s="666"/>
      <c r="CI33" s="666"/>
      <c r="CJ33" s="666"/>
      <c r="CK33" s="666"/>
      <c r="CL33" s="666"/>
      <c r="CM33" s="666"/>
      <c r="CN33" s="666"/>
      <c r="CO33" s="666"/>
      <c r="CP33" s="666"/>
      <c r="CQ33" s="667"/>
      <c r="CR33" s="628">
        <v>2232622</v>
      </c>
      <c r="CS33" s="639"/>
      <c r="CT33" s="639"/>
      <c r="CU33" s="639"/>
      <c r="CV33" s="639"/>
      <c r="CW33" s="639"/>
      <c r="CX33" s="639"/>
      <c r="CY33" s="640"/>
      <c r="CZ33" s="631">
        <v>31.4</v>
      </c>
      <c r="DA33" s="641"/>
      <c r="DB33" s="641"/>
      <c r="DC33" s="642"/>
      <c r="DD33" s="634">
        <v>1761746</v>
      </c>
      <c r="DE33" s="639"/>
      <c r="DF33" s="639"/>
      <c r="DG33" s="639"/>
      <c r="DH33" s="639"/>
      <c r="DI33" s="639"/>
      <c r="DJ33" s="639"/>
      <c r="DK33" s="640"/>
      <c r="DL33" s="634">
        <v>1185934</v>
      </c>
      <c r="DM33" s="639"/>
      <c r="DN33" s="639"/>
      <c r="DO33" s="639"/>
      <c r="DP33" s="639"/>
      <c r="DQ33" s="639"/>
      <c r="DR33" s="639"/>
      <c r="DS33" s="639"/>
      <c r="DT33" s="639"/>
      <c r="DU33" s="639"/>
      <c r="DV33" s="640"/>
      <c r="DW33" s="631">
        <v>30.1</v>
      </c>
      <c r="DX33" s="641"/>
      <c r="DY33" s="641"/>
      <c r="DZ33" s="641"/>
      <c r="EA33" s="641"/>
      <c r="EB33" s="641"/>
      <c r="EC33" s="668"/>
    </row>
    <row r="34" spans="2:133" ht="11.25" customHeight="1">
      <c r="B34" s="625" t="s">
        <v>294</v>
      </c>
      <c r="C34" s="626"/>
      <c r="D34" s="626"/>
      <c r="E34" s="626"/>
      <c r="F34" s="626"/>
      <c r="G34" s="626"/>
      <c r="H34" s="626"/>
      <c r="I34" s="626"/>
      <c r="J34" s="626"/>
      <c r="K34" s="626"/>
      <c r="L34" s="626"/>
      <c r="M34" s="626"/>
      <c r="N34" s="626"/>
      <c r="O34" s="626"/>
      <c r="P34" s="626"/>
      <c r="Q34" s="627"/>
      <c r="R34" s="628">
        <v>399448</v>
      </c>
      <c r="S34" s="629"/>
      <c r="T34" s="629"/>
      <c r="U34" s="629"/>
      <c r="V34" s="629"/>
      <c r="W34" s="629"/>
      <c r="X34" s="629"/>
      <c r="Y34" s="630"/>
      <c r="Z34" s="655">
        <v>5.5</v>
      </c>
      <c r="AA34" s="655"/>
      <c r="AB34" s="655"/>
      <c r="AC34" s="655"/>
      <c r="AD34" s="656" t="s">
        <v>129</v>
      </c>
      <c r="AE34" s="656"/>
      <c r="AF34" s="656"/>
      <c r="AG34" s="656"/>
      <c r="AH34" s="656"/>
      <c r="AI34" s="656"/>
      <c r="AJ34" s="656"/>
      <c r="AK34" s="656"/>
      <c r="AL34" s="631" t="s">
        <v>129</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577</v>
      </c>
      <c r="CE34" s="666"/>
      <c r="CF34" s="666"/>
      <c r="CG34" s="666"/>
      <c r="CH34" s="666"/>
      <c r="CI34" s="666"/>
      <c r="CJ34" s="666"/>
      <c r="CK34" s="666"/>
      <c r="CL34" s="666"/>
      <c r="CM34" s="666"/>
      <c r="CN34" s="666"/>
      <c r="CO34" s="666"/>
      <c r="CP34" s="666"/>
      <c r="CQ34" s="667"/>
      <c r="CR34" s="628">
        <v>802620</v>
      </c>
      <c r="CS34" s="629"/>
      <c r="CT34" s="629"/>
      <c r="CU34" s="629"/>
      <c r="CV34" s="629"/>
      <c r="CW34" s="629"/>
      <c r="CX34" s="629"/>
      <c r="CY34" s="630"/>
      <c r="CZ34" s="631">
        <v>11.3</v>
      </c>
      <c r="DA34" s="641"/>
      <c r="DB34" s="641"/>
      <c r="DC34" s="642"/>
      <c r="DD34" s="634">
        <v>566436</v>
      </c>
      <c r="DE34" s="629"/>
      <c r="DF34" s="629"/>
      <c r="DG34" s="629"/>
      <c r="DH34" s="629"/>
      <c r="DI34" s="629"/>
      <c r="DJ34" s="629"/>
      <c r="DK34" s="630"/>
      <c r="DL34" s="634">
        <v>543841</v>
      </c>
      <c r="DM34" s="629"/>
      <c r="DN34" s="629"/>
      <c r="DO34" s="629"/>
      <c r="DP34" s="629"/>
      <c r="DQ34" s="629"/>
      <c r="DR34" s="629"/>
      <c r="DS34" s="629"/>
      <c r="DT34" s="629"/>
      <c r="DU34" s="629"/>
      <c r="DV34" s="630"/>
      <c r="DW34" s="631">
        <v>13.8</v>
      </c>
      <c r="DX34" s="641"/>
      <c r="DY34" s="641"/>
      <c r="DZ34" s="641"/>
      <c r="EA34" s="641"/>
      <c r="EB34" s="641"/>
      <c r="EC34" s="668"/>
    </row>
    <row r="35" spans="2:133" ht="11.25" customHeight="1">
      <c r="B35" s="625" t="s">
        <v>295</v>
      </c>
      <c r="C35" s="626"/>
      <c r="D35" s="626"/>
      <c r="E35" s="626"/>
      <c r="F35" s="626"/>
      <c r="G35" s="626"/>
      <c r="H35" s="626"/>
      <c r="I35" s="626"/>
      <c r="J35" s="626"/>
      <c r="K35" s="626"/>
      <c r="L35" s="626"/>
      <c r="M35" s="626"/>
      <c r="N35" s="626"/>
      <c r="O35" s="626"/>
      <c r="P35" s="626"/>
      <c r="Q35" s="627"/>
      <c r="R35" s="628">
        <v>64066</v>
      </c>
      <c r="S35" s="629"/>
      <c r="T35" s="629"/>
      <c r="U35" s="629"/>
      <c r="V35" s="629"/>
      <c r="W35" s="629"/>
      <c r="X35" s="629"/>
      <c r="Y35" s="630"/>
      <c r="Z35" s="655">
        <v>0.9</v>
      </c>
      <c r="AA35" s="655"/>
      <c r="AB35" s="655"/>
      <c r="AC35" s="655"/>
      <c r="AD35" s="656">
        <v>39898</v>
      </c>
      <c r="AE35" s="656"/>
      <c r="AF35" s="656"/>
      <c r="AG35" s="656"/>
      <c r="AH35" s="656"/>
      <c r="AI35" s="656"/>
      <c r="AJ35" s="656"/>
      <c r="AK35" s="656"/>
      <c r="AL35" s="631">
        <v>1</v>
      </c>
      <c r="AM35" s="632"/>
      <c r="AN35" s="632"/>
      <c r="AO35" s="657"/>
      <c r="AP35" s="218"/>
      <c r="AQ35" s="687" t="s">
        <v>296</v>
      </c>
      <c r="AR35" s="688"/>
      <c r="AS35" s="688"/>
      <c r="AT35" s="688"/>
      <c r="AU35" s="688"/>
      <c r="AV35" s="688"/>
      <c r="AW35" s="688"/>
      <c r="AX35" s="688"/>
      <c r="AY35" s="688"/>
      <c r="AZ35" s="688"/>
      <c r="BA35" s="688"/>
      <c r="BB35" s="688"/>
      <c r="BC35" s="688"/>
      <c r="BD35" s="688"/>
      <c r="BE35" s="688"/>
      <c r="BF35" s="689"/>
      <c r="BG35" s="687" t="s">
        <v>297</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298</v>
      </c>
      <c r="CE35" s="666"/>
      <c r="CF35" s="666"/>
      <c r="CG35" s="666"/>
      <c r="CH35" s="666"/>
      <c r="CI35" s="666"/>
      <c r="CJ35" s="666"/>
      <c r="CK35" s="666"/>
      <c r="CL35" s="666"/>
      <c r="CM35" s="666"/>
      <c r="CN35" s="666"/>
      <c r="CO35" s="666"/>
      <c r="CP35" s="666"/>
      <c r="CQ35" s="667"/>
      <c r="CR35" s="628">
        <v>103681</v>
      </c>
      <c r="CS35" s="639"/>
      <c r="CT35" s="639"/>
      <c r="CU35" s="639"/>
      <c r="CV35" s="639"/>
      <c r="CW35" s="639"/>
      <c r="CX35" s="639"/>
      <c r="CY35" s="640"/>
      <c r="CZ35" s="631">
        <v>1.5</v>
      </c>
      <c r="DA35" s="641"/>
      <c r="DB35" s="641"/>
      <c r="DC35" s="642"/>
      <c r="DD35" s="634">
        <v>74593</v>
      </c>
      <c r="DE35" s="639"/>
      <c r="DF35" s="639"/>
      <c r="DG35" s="639"/>
      <c r="DH35" s="639"/>
      <c r="DI35" s="639"/>
      <c r="DJ35" s="639"/>
      <c r="DK35" s="640"/>
      <c r="DL35" s="634">
        <v>22768</v>
      </c>
      <c r="DM35" s="639"/>
      <c r="DN35" s="639"/>
      <c r="DO35" s="639"/>
      <c r="DP35" s="639"/>
      <c r="DQ35" s="639"/>
      <c r="DR35" s="639"/>
      <c r="DS35" s="639"/>
      <c r="DT35" s="639"/>
      <c r="DU35" s="639"/>
      <c r="DV35" s="640"/>
      <c r="DW35" s="631">
        <v>0.6</v>
      </c>
      <c r="DX35" s="641"/>
      <c r="DY35" s="641"/>
      <c r="DZ35" s="641"/>
      <c r="EA35" s="641"/>
      <c r="EB35" s="641"/>
      <c r="EC35" s="668"/>
    </row>
    <row r="36" spans="2:133" ht="11.25" customHeight="1">
      <c r="B36" s="625" t="s">
        <v>299</v>
      </c>
      <c r="C36" s="626"/>
      <c r="D36" s="626"/>
      <c r="E36" s="626"/>
      <c r="F36" s="626"/>
      <c r="G36" s="626"/>
      <c r="H36" s="626"/>
      <c r="I36" s="626"/>
      <c r="J36" s="626"/>
      <c r="K36" s="626"/>
      <c r="L36" s="626"/>
      <c r="M36" s="626"/>
      <c r="N36" s="626"/>
      <c r="O36" s="626"/>
      <c r="P36" s="626"/>
      <c r="Q36" s="627"/>
      <c r="R36" s="628">
        <v>149366</v>
      </c>
      <c r="S36" s="629"/>
      <c r="T36" s="629"/>
      <c r="U36" s="629"/>
      <c r="V36" s="629"/>
      <c r="W36" s="629"/>
      <c r="X36" s="629"/>
      <c r="Y36" s="630"/>
      <c r="Z36" s="655">
        <v>2.1</v>
      </c>
      <c r="AA36" s="655"/>
      <c r="AB36" s="655"/>
      <c r="AC36" s="655"/>
      <c r="AD36" s="656" t="s">
        <v>559</v>
      </c>
      <c r="AE36" s="656"/>
      <c r="AF36" s="656"/>
      <c r="AG36" s="656"/>
      <c r="AH36" s="656"/>
      <c r="AI36" s="656"/>
      <c r="AJ36" s="656"/>
      <c r="AK36" s="656"/>
      <c r="AL36" s="631" t="s">
        <v>129</v>
      </c>
      <c r="AM36" s="632"/>
      <c r="AN36" s="632"/>
      <c r="AO36" s="657"/>
      <c r="AP36" s="218"/>
      <c r="AQ36" s="678" t="s">
        <v>300</v>
      </c>
      <c r="AR36" s="679"/>
      <c r="AS36" s="679"/>
      <c r="AT36" s="679"/>
      <c r="AU36" s="679"/>
      <c r="AV36" s="679"/>
      <c r="AW36" s="679"/>
      <c r="AX36" s="679"/>
      <c r="AY36" s="680"/>
      <c r="AZ36" s="681">
        <v>668185</v>
      </c>
      <c r="BA36" s="682"/>
      <c r="BB36" s="682"/>
      <c r="BC36" s="682"/>
      <c r="BD36" s="682"/>
      <c r="BE36" s="682"/>
      <c r="BF36" s="683"/>
      <c r="BG36" s="684" t="s">
        <v>301</v>
      </c>
      <c r="BH36" s="685"/>
      <c r="BI36" s="685"/>
      <c r="BJ36" s="685"/>
      <c r="BK36" s="685"/>
      <c r="BL36" s="685"/>
      <c r="BM36" s="685"/>
      <c r="BN36" s="685"/>
      <c r="BO36" s="685"/>
      <c r="BP36" s="685"/>
      <c r="BQ36" s="685"/>
      <c r="BR36" s="685"/>
      <c r="BS36" s="685"/>
      <c r="BT36" s="685"/>
      <c r="BU36" s="686"/>
      <c r="BV36" s="681">
        <v>12034</v>
      </c>
      <c r="BW36" s="682"/>
      <c r="BX36" s="682"/>
      <c r="BY36" s="682"/>
      <c r="BZ36" s="682"/>
      <c r="CA36" s="682"/>
      <c r="CB36" s="683"/>
      <c r="CD36" s="665" t="s">
        <v>302</v>
      </c>
      <c r="CE36" s="666"/>
      <c r="CF36" s="666"/>
      <c r="CG36" s="666"/>
      <c r="CH36" s="666"/>
      <c r="CI36" s="666"/>
      <c r="CJ36" s="666"/>
      <c r="CK36" s="666"/>
      <c r="CL36" s="666"/>
      <c r="CM36" s="666"/>
      <c r="CN36" s="666"/>
      <c r="CO36" s="666"/>
      <c r="CP36" s="666"/>
      <c r="CQ36" s="667"/>
      <c r="CR36" s="628">
        <v>861799</v>
      </c>
      <c r="CS36" s="629"/>
      <c r="CT36" s="629"/>
      <c r="CU36" s="629"/>
      <c r="CV36" s="629"/>
      <c r="CW36" s="629"/>
      <c r="CX36" s="629"/>
      <c r="CY36" s="630"/>
      <c r="CZ36" s="631">
        <v>12.1</v>
      </c>
      <c r="DA36" s="641"/>
      <c r="DB36" s="641"/>
      <c r="DC36" s="642"/>
      <c r="DD36" s="634">
        <v>839760</v>
      </c>
      <c r="DE36" s="629"/>
      <c r="DF36" s="629"/>
      <c r="DG36" s="629"/>
      <c r="DH36" s="629"/>
      <c r="DI36" s="629"/>
      <c r="DJ36" s="629"/>
      <c r="DK36" s="630"/>
      <c r="DL36" s="634">
        <v>454002</v>
      </c>
      <c r="DM36" s="629"/>
      <c r="DN36" s="629"/>
      <c r="DO36" s="629"/>
      <c r="DP36" s="629"/>
      <c r="DQ36" s="629"/>
      <c r="DR36" s="629"/>
      <c r="DS36" s="629"/>
      <c r="DT36" s="629"/>
      <c r="DU36" s="629"/>
      <c r="DV36" s="630"/>
      <c r="DW36" s="631">
        <v>11.5</v>
      </c>
      <c r="DX36" s="641"/>
      <c r="DY36" s="641"/>
      <c r="DZ36" s="641"/>
      <c r="EA36" s="641"/>
      <c r="EB36" s="641"/>
      <c r="EC36" s="668"/>
    </row>
    <row r="37" spans="2:133" ht="11.25" customHeight="1">
      <c r="B37" s="625" t="s">
        <v>303</v>
      </c>
      <c r="C37" s="626"/>
      <c r="D37" s="626"/>
      <c r="E37" s="626"/>
      <c r="F37" s="626"/>
      <c r="G37" s="626"/>
      <c r="H37" s="626"/>
      <c r="I37" s="626"/>
      <c r="J37" s="626"/>
      <c r="K37" s="626"/>
      <c r="L37" s="626"/>
      <c r="M37" s="626"/>
      <c r="N37" s="626"/>
      <c r="O37" s="626"/>
      <c r="P37" s="626"/>
      <c r="Q37" s="627"/>
      <c r="R37" s="628">
        <v>20000</v>
      </c>
      <c r="S37" s="629"/>
      <c r="T37" s="629"/>
      <c r="U37" s="629"/>
      <c r="V37" s="629"/>
      <c r="W37" s="629"/>
      <c r="X37" s="629"/>
      <c r="Y37" s="630"/>
      <c r="Z37" s="655">
        <v>0.3</v>
      </c>
      <c r="AA37" s="655"/>
      <c r="AB37" s="655"/>
      <c r="AC37" s="655"/>
      <c r="AD37" s="656" t="s">
        <v>555</v>
      </c>
      <c r="AE37" s="656"/>
      <c r="AF37" s="656"/>
      <c r="AG37" s="656"/>
      <c r="AH37" s="656"/>
      <c r="AI37" s="656"/>
      <c r="AJ37" s="656"/>
      <c r="AK37" s="656"/>
      <c r="AL37" s="631" t="s">
        <v>559</v>
      </c>
      <c r="AM37" s="632"/>
      <c r="AN37" s="632"/>
      <c r="AO37" s="657"/>
      <c r="AQ37" s="669" t="s">
        <v>578</v>
      </c>
      <c r="AR37" s="670"/>
      <c r="AS37" s="670"/>
      <c r="AT37" s="670"/>
      <c r="AU37" s="670"/>
      <c r="AV37" s="670"/>
      <c r="AW37" s="670"/>
      <c r="AX37" s="670"/>
      <c r="AY37" s="671"/>
      <c r="AZ37" s="628">
        <v>375242</v>
      </c>
      <c r="BA37" s="629"/>
      <c r="BB37" s="629"/>
      <c r="BC37" s="629"/>
      <c r="BD37" s="639"/>
      <c r="BE37" s="639"/>
      <c r="BF37" s="672"/>
      <c r="BG37" s="665" t="s">
        <v>304</v>
      </c>
      <c r="BH37" s="666"/>
      <c r="BI37" s="666"/>
      <c r="BJ37" s="666"/>
      <c r="BK37" s="666"/>
      <c r="BL37" s="666"/>
      <c r="BM37" s="666"/>
      <c r="BN37" s="666"/>
      <c r="BO37" s="666"/>
      <c r="BP37" s="666"/>
      <c r="BQ37" s="666"/>
      <c r="BR37" s="666"/>
      <c r="BS37" s="666"/>
      <c r="BT37" s="666"/>
      <c r="BU37" s="667"/>
      <c r="BV37" s="628">
        <v>11654</v>
      </c>
      <c r="BW37" s="629"/>
      <c r="BX37" s="629"/>
      <c r="BY37" s="629"/>
      <c r="BZ37" s="629"/>
      <c r="CA37" s="629"/>
      <c r="CB37" s="673"/>
      <c r="CD37" s="665" t="s">
        <v>305</v>
      </c>
      <c r="CE37" s="666"/>
      <c r="CF37" s="666"/>
      <c r="CG37" s="666"/>
      <c r="CH37" s="666"/>
      <c r="CI37" s="666"/>
      <c r="CJ37" s="666"/>
      <c r="CK37" s="666"/>
      <c r="CL37" s="666"/>
      <c r="CM37" s="666"/>
      <c r="CN37" s="666"/>
      <c r="CO37" s="666"/>
      <c r="CP37" s="666"/>
      <c r="CQ37" s="667"/>
      <c r="CR37" s="628">
        <v>358668</v>
      </c>
      <c r="CS37" s="639"/>
      <c r="CT37" s="639"/>
      <c r="CU37" s="639"/>
      <c r="CV37" s="639"/>
      <c r="CW37" s="639"/>
      <c r="CX37" s="639"/>
      <c r="CY37" s="640"/>
      <c r="CZ37" s="631">
        <v>5</v>
      </c>
      <c r="DA37" s="641"/>
      <c r="DB37" s="641"/>
      <c r="DC37" s="642"/>
      <c r="DD37" s="634">
        <v>358668</v>
      </c>
      <c r="DE37" s="639"/>
      <c r="DF37" s="639"/>
      <c r="DG37" s="639"/>
      <c r="DH37" s="639"/>
      <c r="DI37" s="639"/>
      <c r="DJ37" s="639"/>
      <c r="DK37" s="640"/>
      <c r="DL37" s="634">
        <v>358207</v>
      </c>
      <c r="DM37" s="639"/>
      <c r="DN37" s="639"/>
      <c r="DO37" s="639"/>
      <c r="DP37" s="639"/>
      <c r="DQ37" s="639"/>
      <c r="DR37" s="639"/>
      <c r="DS37" s="639"/>
      <c r="DT37" s="639"/>
      <c r="DU37" s="639"/>
      <c r="DV37" s="640"/>
      <c r="DW37" s="631">
        <v>9.1</v>
      </c>
      <c r="DX37" s="641"/>
      <c r="DY37" s="641"/>
      <c r="DZ37" s="641"/>
      <c r="EA37" s="641"/>
      <c r="EB37" s="641"/>
      <c r="EC37" s="668"/>
    </row>
    <row r="38" spans="2:133" ht="11.25" customHeight="1">
      <c r="B38" s="625" t="s">
        <v>306</v>
      </c>
      <c r="C38" s="626"/>
      <c r="D38" s="626"/>
      <c r="E38" s="626"/>
      <c r="F38" s="626"/>
      <c r="G38" s="626"/>
      <c r="H38" s="626"/>
      <c r="I38" s="626"/>
      <c r="J38" s="626"/>
      <c r="K38" s="626"/>
      <c r="L38" s="626"/>
      <c r="M38" s="626"/>
      <c r="N38" s="626"/>
      <c r="O38" s="626"/>
      <c r="P38" s="626"/>
      <c r="Q38" s="627"/>
      <c r="R38" s="628">
        <v>75440</v>
      </c>
      <c r="S38" s="629"/>
      <c r="T38" s="629"/>
      <c r="U38" s="629"/>
      <c r="V38" s="629"/>
      <c r="W38" s="629"/>
      <c r="X38" s="629"/>
      <c r="Y38" s="630"/>
      <c r="Z38" s="655">
        <v>1</v>
      </c>
      <c r="AA38" s="655"/>
      <c r="AB38" s="655"/>
      <c r="AC38" s="655"/>
      <c r="AD38" s="656" t="s">
        <v>559</v>
      </c>
      <c r="AE38" s="656"/>
      <c r="AF38" s="656"/>
      <c r="AG38" s="656"/>
      <c r="AH38" s="656"/>
      <c r="AI38" s="656"/>
      <c r="AJ38" s="656"/>
      <c r="AK38" s="656"/>
      <c r="AL38" s="631" t="s">
        <v>129</v>
      </c>
      <c r="AM38" s="632"/>
      <c r="AN38" s="632"/>
      <c r="AO38" s="657"/>
      <c r="AQ38" s="669" t="s">
        <v>307</v>
      </c>
      <c r="AR38" s="670"/>
      <c r="AS38" s="670"/>
      <c r="AT38" s="670"/>
      <c r="AU38" s="670"/>
      <c r="AV38" s="670"/>
      <c r="AW38" s="670"/>
      <c r="AX38" s="670"/>
      <c r="AY38" s="671"/>
      <c r="AZ38" s="628">
        <v>82690</v>
      </c>
      <c r="BA38" s="629"/>
      <c r="BB38" s="629"/>
      <c r="BC38" s="629"/>
      <c r="BD38" s="639"/>
      <c r="BE38" s="639"/>
      <c r="BF38" s="672"/>
      <c r="BG38" s="665" t="s">
        <v>308</v>
      </c>
      <c r="BH38" s="666"/>
      <c r="BI38" s="666"/>
      <c r="BJ38" s="666"/>
      <c r="BK38" s="666"/>
      <c r="BL38" s="666"/>
      <c r="BM38" s="666"/>
      <c r="BN38" s="666"/>
      <c r="BO38" s="666"/>
      <c r="BP38" s="666"/>
      <c r="BQ38" s="666"/>
      <c r="BR38" s="666"/>
      <c r="BS38" s="666"/>
      <c r="BT38" s="666"/>
      <c r="BU38" s="667"/>
      <c r="BV38" s="628">
        <v>763</v>
      </c>
      <c r="BW38" s="629"/>
      <c r="BX38" s="629"/>
      <c r="BY38" s="629"/>
      <c r="BZ38" s="629"/>
      <c r="CA38" s="629"/>
      <c r="CB38" s="673"/>
      <c r="CD38" s="665" t="s">
        <v>579</v>
      </c>
      <c r="CE38" s="666"/>
      <c r="CF38" s="666"/>
      <c r="CG38" s="666"/>
      <c r="CH38" s="666"/>
      <c r="CI38" s="666"/>
      <c r="CJ38" s="666"/>
      <c r="CK38" s="666"/>
      <c r="CL38" s="666"/>
      <c r="CM38" s="666"/>
      <c r="CN38" s="666"/>
      <c r="CO38" s="666"/>
      <c r="CP38" s="666"/>
      <c r="CQ38" s="667"/>
      <c r="CR38" s="628">
        <v>292943</v>
      </c>
      <c r="CS38" s="629"/>
      <c r="CT38" s="629"/>
      <c r="CU38" s="629"/>
      <c r="CV38" s="629"/>
      <c r="CW38" s="629"/>
      <c r="CX38" s="629"/>
      <c r="CY38" s="630"/>
      <c r="CZ38" s="631">
        <v>4.0999999999999996</v>
      </c>
      <c r="DA38" s="641"/>
      <c r="DB38" s="641"/>
      <c r="DC38" s="642"/>
      <c r="DD38" s="634">
        <v>248013</v>
      </c>
      <c r="DE38" s="629"/>
      <c r="DF38" s="629"/>
      <c r="DG38" s="629"/>
      <c r="DH38" s="629"/>
      <c r="DI38" s="629"/>
      <c r="DJ38" s="629"/>
      <c r="DK38" s="630"/>
      <c r="DL38" s="634">
        <v>165323</v>
      </c>
      <c r="DM38" s="629"/>
      <c r="DN38" s="629"/>
      <c r="DO38" s="629"/>
      <c r="DP38" s="629"/>
      <c r="DQ38" s="629"/>
      <c r="DR38" s="629"/>
      <c r="DS38" s="629"/>
      <c r="DT38" s="629"/>
      <c r="DU38" s="629"/>
      <c r="DV38" s="630"/>
      <c r="DW38" s="631">
        <v>4.2</v>
      </c>
      <c r="DX38" s="641"/>
      <c r="DY38" s="641"/>
      <c r="DZ38" s="641"/>
      <c r="EA38" s="641"/>
      <c r="EB38" s="641"/>
      <c r="EC38" s="668"/>
    </row>
    <row r="39" spans="2:133" ht="11.25" customHeight="1">
      <c r="B39" s="625" t="s">
        <v>309</v>
      </c>
      <c r="C39" s="626"/>
      <c r="D39" s="626"/>
      <c r="E39" s="626"/>
      <c r="F39" s="626"/>
      <c r="G39" s="626"/>
      <c r="H39" s="626"/>
      <c r="I39" s="626"/>
      <c r="J39" s="626"/>
      <c r="K39" s="626"/>
      <c r="L39" s="626"/>
      <c r="M39" s="626"/>
      <c r="N39" s="626"/>
      <c r="O39" s="626"/>
      <c r="P39" s="626"/>
      <c r="Q39" s="627"/>
      <c r="R39" s="628">
        <v>165952</v>
      </c>
      <c r="S39" s="629"/>
      <c r="T39" s="629"/>
      <c r="U39" s="629"/>
      <c r="V39" s="629"/>
      <c r="W39" s="629"/>
      <c r="X39" s="629"/>
      <c r="Y39" s="630"/>
      <c r="Z39" s="655">
        <v>2.2999999999999998</v>
      </c>
      <c r="AA39" s="655"/>
      <c r="AB39" s="655"/>
      <c r="AC39" s="655"/>
      <c r="AD39" s="656">
        <v>23389</v>
      </c>
      <c r="AE39" s="656"/>
      <c r="AF39" s="656"/>
      <c r="AG39" s="656"/>
      <c r="AH39" s="656"/>
      <c r="AI39" s="656"/>
      <c r="AJ39" s="656"/>
      <c r="AK39" s="656"/>
      <c r="AL39" s="631">
        <v>0.6</v>
      </c>
      <c r="AM39" s="632"/>
      <c r="AN39" s="632"/>
      <c r="AO39" s="657"/>
      <c r="AQ39" s="669" t="s">
        <v>580</v>
      </c>
      <c r="AR39" s="670"/>
      <c r="AS39" s="670"/>
      <c r="AT39" s="670"/>
      <c r="AU39" s="670"/>
      <c r="AV39" s="670"/>
      <c r="AW39" s="670"/>
      <c r="AX39" s="670"/>
      <c r="AY39" s="671"/>
      <c r="AZ39" s="628" t="s">
        <v>129</v>
      </c>
      <c r="BA39" s="629"/>
      <c r="BB39" s="629"/>
      <c r="BC39" s="629"/>
      <c r="BD39" s="639"/>
      <c r="BE39" s="639"/>
      <c r="BF39" s="672"/>
      <c r="BG39" s="665" t="s">
        <v>310</v>
      </c>
      <c r="BH39" s="666"/>
      <c r="BI39" s="666"/>
      <c r="BJ39" s="666"/>
      <c r="BK39" s="666"/>
      <c r="BL39" s="666"/>
      <c r="BM39" s="666"/>
      <c r="BN39" s="666"/>
      <c r="BO39" s="666"/>
      <c r="BP39" s="666"/>
      <c r="BQ39" s="666"/>
      <c r="BR39" s="666"/>
      <c r="BS39" s="666"/>
      <c r="BT39" s="666"/>
      <c r="BU39" s="667"/>
      <c r="BV39" s="628">
        <v>1339</v>
      </c>
      <c r="BW39" s="629"/>
      <c r="BX39" s="629"/>
      <c r="BY39" s="629"/>
      <c r="BZ39" s="629"/>
      <c r="CA39" s="629"/>
      <c r="CB39" s="673"/>
      <c r="CD39" s="665" t="s">
        <v>581</v>
      </c>
      <c r="CE39" s="666"/>
      <c r="CF39" s="666"/>
      <c r="CG39" s="666"/>
      <c r="CH39" s="666"/>
      <c r="CI39" s="666"/>
      <c r="CJ39" s="666"/>
      <c r="CK39" s="666"/>
      <c r="CL39" s="666"/>
      <c r="CM39" s="666"/>
      <c r="CN39" s="666"/>
      <c r="CO39" s="666"/>
      <c r="CP39" s="666"/>
      <c r="CQ39" s="667"/>
      <c r="CR39" s="628">
        <v>120164</v>
      </c>
      <c r="CS39" s="639"/>
      <c r="CT39" s="639"/>
      <c r="CU39" s="639"/>
      <c r="CV39" s="639"/>
      <c r="CW39" s="639"/>
      <c r="CX39" s="639"/>
      <c r="CY39" s="640"/>
      <c r="CZ39" s="631">
        <v>1.7</v>
      </c>
      <c r="DA39" s="641"/>
      <c r="DB39" s="641"/>
      <c r="DC39" s="642"/>
      <c r="DD39" s="634">
        <v>29344</v>
      </c>
      <c r="DE39" s="639"/>
      <c r="DF39" s="639"/>
      <c r="DG39" s="639"/>
      <c r="DH39" s="639"/>
      <c r="DI39" s="639"/>
      <c r="DJ39" s="639"/>
      <c r="DK39" s="640"/>
      <c r="DL39" s="634" t="s">
        <v>129</v>
      </c>
      <c r="DM39" s="639"/>
      <c r="DN39" s="639"/>
      <c r="DO39" s="639"/>
      <c r="DP39" s="639"/>
      <c r="DQ39" s="639"/>
      <c r="DR39" s="639"/>
      <c r="DS39" s="639"/>
      <c r="DT39" s="639"/>
      <c r="DU39" s="639"/>
      <c r="DV39" s="640"/>
      <c r="DW39" s="631" t="s">
        <v>555</v>
      </c>
      <c r="DX39" s="641"/>
      <c r="DY39" s="641"/>
      <c r="DZ39" s="641"/>
      <c r="EA39" s="641"/>
      <c r="EB39" s="641"/>
      <c r="EC39" s="668"/>
    </row>
    <row r="40" spans="2:133" ht="11.25" customHeight="1">
      <c r="B40" s="625" t="s">
        <v>311</v>
      </c>
      <c r="C40" s="626"/>
      <c r="D40" s="626"/>
      <c r="E40" s="626"/>
      <c r="F40" s="626"/>
      <c r="G40" s="626"/>
      <c r="H40" s="626"/>
      <c r="I40" s="626"/>
      <c r="J40" s="626"/>
      <c r="K40" s="626"/>
      <c r="L40" s="626"/>
      <c r="M40" s="626"/>
      <c r="N40" s="626"/>
      <c r="O40" s="626"/>
      <c r="P40" s="626"/>
      <c r="Q40" s="627"/>
      <c r="R40" s="628">
        <v>698237</v>
      </c>
      <c r="S40" s="629"/>
      <c r="T40" s="629"/>
      <c r="U40" s="629"/>
      <c r="V40" s="629"/>
      <c r="W40" s="629"/>
      <c r="X40" s="629"/>
      <c r="Y40" s="630"/>
      <c r="Z40" s="655">
        <v>9.6</v>
      </c>
      <c r="AA40" s="655"/>
      <c r="AB40" s="655"/>
      <c r="AC40" s="655"/>
      <c r="AD40" s="656" t="s">
        <v>555</v>
      </c>
      <c r="AE40" s="656"/>
      <c r="AF40" s="656"/>
      <c r="AG40" s="656"/>
      <c r="AH40" s="656"/>
      <c r="AI40" s="656"/>
      <c r="AJ40" s="656"/>
      <c r="AK40" s="656"/>
      <c r="AL40" s="631" t="s">
        <v>555</v>
      </c>
      <c r="AM40" s="632"/>
      <c r="AN40" s="632"/>
      <c r="AO40" s="657"/>
      <c r="AQ40" s="669" t="s">
        <v>582</v>
      </c>
      <c r="AR40" s="670"/>
      <c r="AS40" s="670"/>
      <c r="AT40" s="670"/>
      <c r="AU40" s="670"/>
      <c r="AV40" s="670"/>
      <c r="AW40" s="670"/>
      <c r="AX40" s="670"/>
      <c r="AY40" s="671"/>
      <c r="AZ40" s="628" t="s">
        <v>129</v>
      </c>
      <c r="BA40" s="629"/>
      <c r="BB40" s="629"/>
      <c r="BC40" s="629"/>
      <c r="BD40" s="639"/>
      <c r="BE40" s="639"/>
      <c r="BF40" s="672"/>
      <c r="BG40" s="674" t="s">
        <v>583</v>
      </c>
      <c r="BH40" s="675"/>
      <c r="BI40" s="675"/>
      <c r="BJ40" s="675"/>
      <c r="BK40" s="675"/>
      <c r="BL40" s="363"/>
      <c r="BM40" s="666" t="s">
        <v>584</v>
      </c>
      <c r="BN40" s="666"/>
      <c r="BO40" s="666"/>
      <c r="BP40" s="666"/>
      <c r="BQ40" s="666"/>
      <c r="BR40" s="666"/>
      <c r="BS40" s="666"/>
      <c r="BT40" s="666"/>
      <c r="BU40" s="667"/>
      <c r="BV40" s="628">
        <v>154</v>
      </c>
      <c r="BW40" s="629"/>
      <c r="BX40" s="629"/>
      <c r="BY40" s="629"/>
      <c r="BZ40" s="629"/>
      <c r="CA40" s="629"/>
      <c r="CB40" s="673"/>
      <c r="CD40" s="665" t="s">
        <v>585</v>
      </c>
      <c r="CE40" s="666"/>
      <c r="CF40" s="666"/>
      <c r="CG40" s="666"/>
      <c r="CH40" s="666"/>
      <c r="CI40" s="666"/>
      <c r="CJ40" s="666"/>
      <c r="CK40" s="666"/>
      <c r="CL40" s="666"/>
      <c r="CM40" s="666"/>
      <c r="CN40" s="666"/>
      <c r="CO40" s="666"/>
      <c r="CP40" s="666"/>
      <c r="CQ40" s="667"/>
      <c r="CR40" s="628">
        <v>51415</v>
      </c>
      <c r="CS40" s="629"/>
      <c r="CT40" s="629"/>
      <c r="CU40" s="629"/>
      <c r="CV40" s="629"/>
      <c r="CW40" s="629"/>
      <c r="CX40" s="629"/>
      <c r="CY40" s="630"/>
      <c r="CZ40" s="631">
        <v>0.7</v>
      </c>
      <c r="DA40" s="641"/>
      <c r="DB40" s="641"/>
      <c r="DC40" s="642"/>
      <c r="DD40" s="634">
        <v>3600</v>
      </c>
      <c r="DE40" s="629"/>
      <c r="DF40" s="629"/>
      <c r="DG40" s="629"/>
      <c r="DH40" s="629"/>
      <c r="DI40" s="629"/>
      <c r="DJ40" s="629"/>
      <c r="DK40" s="630"/>
      <c r="DL40" s="634" t="s">
        <v>129</v>
      </c>
      <c r="DM40" s="629"/>
      <c r="DN40" s="629"/>
      <c r="DO40" s="629"/>
      <c r="DP40" s="629"/>
      <c r="DQ40" s="629"/>
      <c r="DR40" s="629"/>
      <c r="DS40" s="629"/>
      <c r="DT40" s="629"/>
      <c r="DU40" s="629"/>
      <c r="DV40" s="630"/>
      <c r="DW40" s="631" t="s">
        <v>559</v>
      </c>
      <c r="DX40" s="641"/>
      <c r="DY40" s="641"/>
      <c r="DZ40" s="641"/>
      <c r="EA40" s="641"/>
      <c r="EB40" s="641"/>
      <c r="EC40" s="668"/>
    </row>
    <row r="41" spans="2:133" ht="11.25" customHeight="1">
      <c r="B41" s="625" t="s">
        <v>312</v>
      </c>
      <c r="C41" s="626"/>
      <c r="D41" s="626"/>
      <c r="E41" s="626"/>
      <c r="F41" s="626"/>
      <c r="G41" s="626"/>
      <c r="H41" s="626"/>
      <c r="I41" s="626"/>
      <c r="J41" s="626"/>
      <c r="K41" s="626"/>
      <c r="L41" s="626"/>
      <c r="M41" s="626"/>
      <c r="N41" s="626"/>
      <c r="O41" s="626"/>
      <c r="P41" s="626"/>
      <c r="Q41" s="627"/>
      <c r="R41" s="628" t="s">
        <v>129</v>
      </c>
      <c r="S41" s="629"/>
      <c r="T41" s="629"/>
      <c r="U41" s="629"/>
      <c r="V41" s="629"/>
      <c r="W41" s="629"/>
      <c r="X41" s="629"/>
      <c r="Y41" s="630"/>
      <c r="Z41" s="655" t="s">
        <v>559</v>
      </c>
      <c r="AA41" s="655"/>
      <c r="AB41" s="655"/>
      <c r="AC41" s="655"/>
      <c r="AD41" s="656" t="s">
        <v>129</v>
      </c>
      <c r="AE41" s="656"/>
      <c r="AF41" s="656"/>
      <c r="AG41" s="656"/>
      <c r="AH41" s="656"/>
      <c r="AI41" s="656"/>
      <c r="AJ41" s="656"/>
      <c r="AK41" s="656"/>
      <c r="AL41" s="631" t="s">
        <v>129</v>
      </c>
      <c r="AM41" s="632"/>
      <c r="AN41" s="632"/>
      <c r="AO41" s="657"/>
      <c r="AQ41" s="669" t="s">
        <v>586</v>
      </c>
      <c r="AR41" s="670"/>
      <c r="AS41" s="670"/>
      <c r="AT41" s="670"/>
      <c r="AU41" s="670"/>
      <c r="AV41" s="670"/>
      <c r="AW41" s="670"/>
      <c r="AX41" s="670"/>
      <c r="AY41" s="671"/>
      <c r="AZ41" s="628">
        <v>33160</v>
      </c>
      <c r="BA41" s="629"/>
      <c r="BB41" s="629"/>
      <c r="BC41" s="629"/>
      <c r="BD41" s="639"/>
      <c r="BE41" s="639"/>
      <c r="BF41" s="672"/>
      <c r="BG41" s="674"/>
      <c r="BH41" s="675"/>
      <c r="BI41" s="675"/>
      <c r="BJ41" s="675"/>
      <c r="BK41" s="675"/>
      <c r="BL41" s="363"/>
      <c r="BM41" s="666" t="s">
        <v>587</v>
      </c>
      <c r="BN41" s="666"/>
      <c r="BO41" s="666"/>
      <c r="BP41" s="666"/>
      <c r="BQ41" s="666"/>
      <c r="BR41" s="666"/>
      <c r="BS41" s="666"/>
      <c r="BT41" s="666"/>
      <c r="BU41" s="667"/>
      <c r="BV41" s="628" t="s">
        <v>129</v>
      </c>
      <c r="BW41" s="629"/>
      <c r="BX41" s="629"/>
      <c r="BY41" s="629"/>
      <c r="BZ41" s="629"/>
      <c r="CA41" s="629"/>
      <c r="CB41" s="673"/>
      <c r="CD41" s="665" t="s">
        <v>588</v>
      </c>
      <c r="CE41" s="666"/>
      <c r="CF41" s="666"/>
      <c r="CG41" s="666"/>
      <c r="CH41" s="666"/>
      <c r="CI41" s="666"/>
      <c r="CJ41" s="666"/>
      <c r="CK41" s="666"/>
      <c r="CL41" s="666"/>
      <c r="CM41" s="666"/>
      <c r="CN41" s="666"/>
      <c r="CO41" s="666"/>
      <c r="CP41" s="666"/>
      <c r="CQ41" s="667"/>
      <c r="CR41" s="628" t="s">
        <v>129</v>
      </c>
      <c r="CS41" s="639"/>
      <c r="CT41" s="639"/>
      <c r="CU41" s="639"/>
      <c r="CV41" s="639"/>
      <c r="CW41" s="639"/>
      <c r="CX41" s="639"/>
      <c r="CY41" s="640"/>
      <c r="CZ41" s="631" t="s">
        <v>129</v>
      </c>
      <c r="DA41" s="641"/>
      <c r="DB41" s="641"/>
      <c r="DC41" s="642"/>
      <c r="DD41" s="634" t="s">
        <v>559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313</v>
      </c>
      <c r="C42" s="626"/>
      <c r="D42" s="626"/>
      <c r="E42" s="626"/>
      <c r="F42" s="626"/>
      <c r="G42" s="626"/>
      <c r="H42" s="626"/>
      <c r="I42" s="626"/>
      <c r="J42" s="626"/>
      <c r="K42" s="626"/>
      <c r="L42" s="626"/>
      <c r="M42" s="626"/>
      <c r="N42" s="626"/>
      <c r="O42" s="626"/>
      <c r="P42" s="626"/>
      <c r="Q42" s="627"/>
      <c r="R42" s="628" t="s">
        <v>559</v>
      </c>
      <c r="S42" s="629"/>
      <c r="T42" s="629"/>
      <c r="U42" s="629"/>
      <c r="V42" s="629"/>
      <c r="W42" s="629"/>
      <c r="X42" s="629"/>
      <c r="Y42" s="630"/>
      <c r="Z42" s="655" t="s">
        <v>129</v>
      </c>
      <c r="AA42" s="655"/>
      <c r="AB42" s="655"/>
      <c r="AC42" s="655"/>
      <c r="AD42" s="656" t="s">
        <v>559</v>
      </c>
      <c r="AE42" s="656"/>
      <c r="AF42" s="656"/>
      <c r="AG42" s="656"/>
      <c r="AH42" s="656"/>
      <c r="AI42" s="656"/>
      <c r="AJ42" s="656"/>
      <c r="AK42" s="656"/>
      <c r="AL42" s="631" t="s">
        <v>555</v>
      </c>
      <c r="AM42" s="632"/>
      <c r="AN42" s="632"/>
      <c r="AO42" s="657"/>
      <c r="AQ42" s="662" t="s">
        <v>589</v>
      </c>
      <c r="AR42" s="663"/>
      <c r="AS42" s="663"/>
      <c r="AT42" s="663"/>
      <c r="AU42" s="663"/>
      <c r="AV42" s="663"/>
      <c r="AW42" s="663"/>
      <c r="AX42" s="663"/>
      <c r="AY42" s="664"/>
      <c r="AZ42" s="608">
        <v>177093</v>
      </c>
      <c r="BA42" s="643"/>
      <c r="BB42" s="643"/>
      <c r="BC42" s="643"/>
      <c r="BD42" s="609"/>
      <c r="BE42" s="609"/>
      <c r="BF42" s="658"/>
      <c r="BG42" s="676"/>
      <c r="BH42" s="677"/>
      <c r="BI42" s="677"/>
      <c r="BJ42" s="677"/>
      <c r="BK42" s="677"/>
      <c r="BL42" s="364"/>
      <c r="BM42" s="659" t="s">
        <v>590</v>
      </c>
      <c r="BN42" s="659"/>
      <c r="BO42" s="659"/>
      <c r="BP42" s="659"/>
      <c r="BQ42" s="659"/>
      <c r="BR42" s="659"/>
      <c r="BS42" s="659"/>
      <c r="BT42" s="659"/>
      <c r="BU42" s="660"/>
      <c r="BV42" s="608">
        <v>287</v>
      </c>
      <c r="BW42" s="643"/>
      <c r="BX42" s="643"/>
      <c r="BY42" s="643"/>
      <c r="BZ42" s="643"/>
      <c r="CA42" s="643"/>
      <c r="CB42" s="661"/>
      <c r="CD42" s="625" t="s">
        <v>314</v>
      </c>
      <c r="CE42" s="626"/>
      <c r="CF42" s="626"/>
      <c r="CG42" s="626"/>
      <c r="CH42" s="626"/>
      <c r="CI42" s="626"/>
      <c r="CJ42" s="626"/>
      <c r="CK42" s="626"/>
      <c r="CL42" s="626"/>
      <c r="CM42" s="626"/>
      <c r="CN42" s="626"/>
      <c r="CO42" s="626"/>
      <c r="CP42" s="626"/>
      <c r="CQ42" s="627"/>
      <c r="CR42" s="628">
        <v>2354330</v>
      </c>
      <c r="CS42" s="639"/>
      <c r="CT42" s="639"/>
      <c r="CU42" s="639"/>
      <c r="CV42" s="639"/>
      <c r="CW42" s="639"/>
      <c r="CX42" s="639"/>
      <c r="CY42" s="640"/>
      <c r="CZ42" s="631">
        <v>33.1</v>
      </c>
      <c r="DA42" s="641"/>
      <c r="DB42" s="641"/>
      <c r="DC42" s="642"/>
      <c r="DD42" s="634">
        <v>619897</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591</v>
      </c>
      <c r="C43" s="626"/>
      <c r="D43" s="626"/>
      <c r="E43" s="626"/>
      <c r="F43" s="626"/>
      <c r="G43" s="626"/>
      <c r="H43" s="626"/>
      <c r="I43" s="626"/>
      <c r="J43" s="626"/>
      <c r="K43" s="626"/>
      <c r="L43" s="626"/>
      <c r="M43" s="626"/>
      <c r="N43" s="626"/>
      <c r="O43" s="626"/>
      <c r="P43" s="626"/>
      <c r="Q43" s="627"/>
      <c r="R43" s="628">
        <v>90937</v>
      </c>
      <c r="S43" s="629"/>
      <c r="T43" s="629"/>
      <c r="U43" s="629"/>
      <c r="V43" s="629"/>
      <c r="W43" s="629"/>
      <c r="X43" s="629"/>
      <c r="Y43" s="630"/>
      <c r="Z43" s="655">
        <v>1.3</v>
      </c>
      <c r="AA43" s="655"/>
      <c r="AB43" s="655"/>
      <c r="AC43" s="655"/>
      <c r="AD43" s="656" t="s">
        <v>555</v>
      </c>
      <c r="AE43" s="656"/>
      <c r="AF43" s="656"/>
      <c r="AG43" s="656"/>
      <c r="AH43" s="656"/>
      <c r="AI43" s="656"/>
      <c r="AJ43" s="656"/>
      <c r="AK43" s="656"/>
      <c r="AL43" s="631" t="s">
        <v>559</v>
      </c>
      <c r="AM43" s="632"/>
      <c r="AN43" s="632"/>
      <c r="AO43" s="657"/>
      <c r="BV43" s="219"/>
      <c r="BW43" s="219"/>
      <c r="BX43" s="219"/>
      <c r="BY43" s="219"/>
      <c r="BZ43" s="219"/>
      <c r="CA43" s="219"/>
      <c r="CB43" s="219"/>
      <c r="CD43" s="625" t="s">
        <v>592</v>
      </c>
      <c r="CE43" s="626"/>
      <c r="CF43" s="626"/>
      <c r="CG43" s="626"/>
      <c r="CH43" s="626"/>
      <c r="CI43" s="626"/>
      <c r="CJ43" s="626"/>
      <c r="CK43" s="626"/>
      <c r="CL43" s="626"/>
      <c r="CM43" s="626"/>
      <c r="CN43" s="626"/>
      <c r="CO43" s="626"/>
      <c r="CP43" s="626"/>
      <c r="CQ43" s="627"/>
      <c r="CR43" s="628">
        <v>22862</v>
      </c>
      <c r="CS43" s="639"/>
      <c r="CT43" s="639"/>
      <c r="CU43" s="639"/>
      <c r="CV43" s="639"/>
      <c r="CW43" s="639"/>
      <c r="CX43" s="639"/>
      <c r="CY43" s="640"/>
      <c r="CZ43" s="631">
        <v>0.3</v>
      </c>
      <c r="DA43" s="641"/>
      <c r="DB43" s="641"/>
      <c r="DC43" s="642"/>
      <c r="DD43" s="634">
        <v>22862</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315</v>
      </c>
      <c r="C44" s="606"/>
      <c r="D44" s="606"/>
      <c r="E44" s="606"/>
      <c r="F44" s="606"/>
      <c r="G44" s="606"/>
      <c r="H44" s="606"/>
      <c r="I44" s="606"/>
      <c r="J44" s="606"/>
      <c r="K44" s="606"/>
      <c r="L44" s="606"/>
      <c r="M44" s="606"/>
      <c r="N44" s="606"/>
      <c r="O44" s="606"/>
      <c r="P44" s="606"/>
      <c r="Q44" s="607"/>
      <c r="R44" s="608">
        <v>7251848</v>
      </c>
      <c r="S44" s="643"/>
      <c r="T44" s="643"/>
      <c r="U44" s="643"/>
      <c r="V44" s="643"/>
      <c r="W44" s="643"/>
      <c r="X44" s="643"/>
      <c r="Y44" s="644"/>
      <c r="Z44" s="645">
        <v>100</v>
      </c>
      <c r="AA44" s="645"/>
      <c r="AB44" s="645"/>
      <c r="AC44" s="645"/>
      <c r="AD44" s="646">
        <v>3852297</v>
      </c>
      <c r="AE44" s="646"/>
      <c r="AF44" s="646"/>
      <c r="AG44" s="646"/>
      <c r="AH44" s="646"/>
      <c r="AI44" s="646"/>
      <c r="AJ44" s="646"/>
      <c r="AK44" s="646"/>
      <c r="AL44" s="611">
        <v>100</v>
      </c>
      <c r="AM44" s="647"/>
      <c r="AN44" s="647"/>
      <c r="AO44" s="648"/>
      <c r="CD44" s="649" t="s">
        <v>280</v>
      </c>
      <c r="CE44" s="650"/>
      <c r="CF44" s="625" t="s">
        <v>593</v>
      </c>
      <c r="CG44" s="626"/>
      <c r="CH44" s="626"/>
      <c r="CI44" s="626"/>
      <c r="CJ44" s="626"/>
      <c r="CK44" s="626"/>
      <c r="CL44" s="626"/>
      <c r="CM44" s="626"/>
      <c r="CN44" s="626"/>
      <c r="CO44" s="626"/>
      <c r="CP44" s="626"/>
      <c r="CQ44" s="627"/>
      <c r="CR44" s="628">
        <v>2347455</v>
      </c>
      <c r="CS44" s="629"/>
      <c r="CT44" s="629"/>
      <c r="CU44" s="629"/>
      <c r="CV44" s="629"/>
      <c r="CW44" s="629"/>
      <c r="CX44" s="629"/>
      <c r="CY44" s="630"/>
      <c r="CZ44" s="631">
        <v>33</v>
      </c>
      <c r="DA44" s="632"/>
      <c r="DB44" s="632"/>
      <c r="DC44" s="633"/>
      <c r="DD44" s="634">
        <v>616722</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316</v>
      </c>
      <c r="CG45" s="626"/>
      <c r="CH45" s="626"/>
      <c r="CI45" s="626"/>
      <c r="CJ45" s="626"/>
      <c r="CK45" s="626"/>
      <c r="CL45" s="626"/>
      <c r="CM45" s="626"/>
      <c r="CN45" s="626"/>
      <c r="CO45" s="626"/>
      <c r="CP45" s="626"/>
      <c r="CQ45" s="627"/>
      <c r="CR45" s="628">
        <v>1487852</v>
      </c>
      <c r="CS45" s="639"/>
      <c r="CT45" s="639"/>
      <c r="CU45" s="639"/>
      <c r="CV45" s="639"/>
      <c r="CW45" s="639"/>
      <c r="CX45" s="639"/>
      <c r="CY45" s="640"/>
      <c r="CZ45" s="631">
        <v>20.9</v>
      </c>
      <c r="DA45" s="641"/>
      <c r="DB45" s="641"/>
      <c r="DC45" s="642"/>
      <c r="DD45" s="634">
        <v>149247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1" t="s">
        <v>317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318</v>
      </c>
      <c r="CG46" s="626"/>
      <c r="CH46" s="626"/>
      <c r="CI46" s="626"/>
      <c r="CJ46" s="626"/>
      <c r="CK46" s="626"/>
      <c r="CL46" s="626"/>
      <c r="CM46" s="626"/>
      <c r="CN46" s="626"/>
      <c r="CO46" s="626"/>
      <c r="CP46" s="626"/>
      <c r="CQ46" s="627"/>
      <c r="CR46" s="628">
        <v>859603</v>
      </c>
      <c r="CS46" s="629"/>
      <c r="CT46" s="629"/>
      <c r="CU46" s="629"/>
      <c r="CV46" s="629"/>
      <c r="CW46" s="629"/>
      <c r="CX46" s="629"/>
      <c r="CY46" s="630"/>
      <c r="CZ46" s="631">
        <v>12.1</v>
      </c>
      <c r="DA46" s="632"/>
      <c r="DB46" s="632"/>
      <c r="DC46" s="633"/>
      <c r="DD46" s="634">
        <v>467475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319</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320</v>
      </c>
      <c r="CG47" s="626"/>
      <c r="CH47" s="626"/>
      <c r="CI47" s="626"/>
      <c r="CJ47" s="626"/>
      <c r="CK47" s="626"/>
      <c r="CL47" s="626"/>
      <c r="CM47" s="626"/>
      <c r="CN47" s="626"/>
      <c r="CO47" s="626"/>
      <c r="CP47" s="626"/>
      <c r="CQ47" s="627"/>
      <c r="CR47" s="628">
        <v>6875</v>
      </c>
      <c r="CS47" s="639"/>
      <c r="CT47" s="639"/>
      <c r="CU47" s="639"/>
      <c r="CV47" s="639"/>
      <c r="CW47" s="639"/>
      <c r="CX47" s="639"/>
      <c r="CY47" s="640"/>
      <c r="CZ47" s="631">
        <v>0.1</v>
      </c>
      <c r="DA47" s="641"/>
      <c r="DB47" s="641"/>
      <c r="DC47" s="642"/>
      <c r="DD47" s="634">
        <v>3175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321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594</v>
      </c>
      <c r="CG48" s="626"/>
      <c r="CH48" s="626"/>
      <c r="CI48" s="626"/>
      <c r="CJ48" s="626"/>
      <c r="CK48" s="626"/>
      <c r="CL48" s="626"/>
      <c r="CM48" s="626"/>
      <c r="CN48" s="626"/>
      <c r="CO48" s="626"/>
      <c r="CP48" s="626"/>
      <c r="CQ48" s="627"/>
      <c r="CR48" s="628" t="s">
        <v>559</v>
      </c>
      <c r="CS48" s="629"/>
      <c r="CT48" s="629"/>
      <c r="CU48" s="629"/>
      <c r="CV48" s="629"/>
      <c r="CW48" s="629"/>
      <c r="CX48" s="629"/>
      <c r="CY48" s="630"/>
      <c r="CZ48" s="631" t="s">
        <v>129</v>
      </c>
      <c r="DA48" s="632"/>
      <c r="DB48" s="632"/>
      <c r="DC48" s="633"/>
      <c r="DD48" s="634" t="s">
        <v>129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595</v>
      </c>
      <c r="CE49" s="606"/>
      <c r="CF49" s="606"/>
      <c r="CG49" s="606"/>
      <c r="CH49" s="606"/>
      <c r="CI49" s="606"/>
      <c r="CJ49" s="606"/>
      <c r="CK49" s="606"/>
      <c r="CL49" s="606"/>
      <c r="CM49" s="606"/>
      <c r="CN49" s="606"/>
      <c r="CO49" s="606"/>
      <c r="CP49" s="606"/>
      <c r="CQ49" s="607"/>
      <c r="CR49" s="608">
        <v>7114007</v>
      </c>
      <c r="CS49" s="609"/>
      <c r="CT49" s="609"/>
      <c r="CU49" s="609"/>
      <c r="CV49" s="609"/>
      <c r="CW49" s="609"/>
      <c r="CX49" s="609"/>
      <c r="CY49" s="610"/>
      <c r="CZ49" s="611">
        <v>100</v>
      </c>
      <c r="DA49" s="612"/>
      <c r="DB49" s="612"/>
      <c r="DC49" s="613"/>
      <c r="DD49" s="614">
        <v>4363052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6" zoomScale="70" zoomScaleNormal="25" zoomScaleSheetLayoutView="70" workbookViewId="0">
      <selection activeCell="DG85" sqref="DG85:DK85"/>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49" t="s">
        <v>322</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323</v>
      </c>
      <c r="DK2" s="751"/>
      <c r="DL2" s="751"/>
      <c r="DM2" s="751"/>
      <c r="DN2" s="751"/>
      <c r="DO2" s="752"/>
      <c r="DP2" s="224"/>
      <c r="DQ2" s="750" t="s">
        <v>324</v>
      </c>
      <c r="DR2" s="751"/>
      <c r="DS2" s="751"/>
      <c r="DT2" s="751"/>
      <c r="DU2" s="751"/>
      <c r="DV2" s="751"/>
      <c r="DW2" s="751"/>
      <c r="DX2" s="751"/>
      <c r="DY2" s="751"/>
      <c r="DZ2" s="75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3" t="s">
        <v>325</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326</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c r="A5" s="755" t="s">
        <v>327</v>
      </c>
      <c r="B5" s="756"/>
      <c r="C5" s="756"/>
      <c r="D5" s="756"/>
      <c r="E5" s="756"/>
      <c r="F5" s="756"/>
      <c r="G5" s="756"/>
      <c r="H5" s="756"/>
      <c r="I5" s="756"/>
      <c r="J5" s="756"/>
      <c r="K5" s="756"/>
      <c r="L5" s="756"/>
      <c r="M5" s="756"/>
      <c r="N5" s="756"/>
      <c r="O5" s="756"/>
      <c r="P5" s="757"/>
      <c r="Q5" s="761" t="s">
        <v>328</v>
      </c>
      <c r="R5" s="762"/>
      <c r="S5" s="762"/>
      <c r="T5" s="762"/>
      <c r="U5" s="763"/>
      <c r="V5" s="761" t="s">
        <v>329</v>
      </c>
      <c r="W5" s="762"/>
      <c r="X5" s="762"/>
      <c r="Y5" s="762"/>
      <c r="Z5" s="763"/>
      <c r="AA5" s="761" t="s">
        <v>330</v>
      </c>
      <c r="AB5" s="762"/>
      <c r="AC5" s="762"/>
      <c r="AD5" s="762"/>
      <c r="AE5" s="762"/>
      <c r="AF5" s="767" t="s">
        <v>331</v>
      </c>
      <c r="AG5" s="762"/>
      <c r="AH5" s="762"/>
      <c r="AI5" s="762"/>
      <c r="AJ5" s="768"/>
      <c r="AK5" s="762" t="s">
        <v>332</v>
      </c>
      <c r="AL5" s="762"/>
      <c r="AM5" s="762"/>
      <c r="AN5" s="762"/>
      <c r="AO5" s="763"/>
      <c r="AP5" s="761" t="s">
        <v>333</v>
      </c>
      <c r="AQ5" s="762"/>
      <c r="AR5" s="762"/>
      <c r="AS5" s="762"/>
      <c r="AT5" s="763"/>
      <c r="AU5" s="761" t="s">
        <v>334</v>
      </c>
      <c r="AV5" s="762"/>
      <c r="AW5" s="762"/>
      <c r="AX5" s="762"/>
      <c r="AY5" s="768"/>
      <c r="AZ5" s="228"/>
      <c r="BA5" s="228"/>
      <c r="BB5" s="228"/>
      <c r="BC5" s="228"/>
      <c r="BD5" s="228"/>
      <c r="BE5" s="229"/>
      <c r="BF5" s="229"/>
      <c r="BG5" s="229"/>
      <c r="BH5" s="229"/>
      <c r="BI5" s="229"/>
      <c r="BJ5" s="229"/>
      <c r="BK5" s="229"/>
      <c r="BL5" s="229"/>
      <c r="BM5" s="229"/>
      <c r="BN5" s="229"/>
      <c r="BO5" s="229"/>
      <c r="BP5" s="229"/>
      <c r="BQ5" s="755" t="s">
        <v>335</v>
      </c>
      <c r="BR5" s="756"/>
      <c r="BS5" s="756"/>
      <c r="BT5" s="756"/>
      <c r="BU5" s="756"/>
      <c r="BV5" s="756"/>
      <c r="BW5" s="756"/>
      <c r="BX5" s="756"/>
      <c r="BY5" s="756"/>
      <c r="BZ5" s="756"/>
      <c r="CA5" s="756"/>
      <c r="CB5" s="756"/>
      <c r="CC5" s="756"/>
      <c r="CD5" s="756"/>
      <c r="CE5" s="756"/>
      <c r="CF5" s="756"/>
      <c r="CG5" s="757"/>
      <c r="CH5" s="761" t="s">
        <v>336</v>
      </c>
      <c r="CI5" s="762"/>
      <c r="CJ5" s="762"/>
      <c r="CK5" s="762"/>
      <c r="CL5" s="763"/>
      <c r="CM5" s="761" t="s">
        <v>337</v>
      </c>
      <c r="CN5" s="762"/>
      <c r="CO5" s="762"/>
      <c r="CP5" s="762"/>
      <c r="CQ5" s="763"/>
      <c r="CR5" s="761" t="s">
        <v>338</v>
      </c>
      <c r="CS5" s="762"/>
      <c r="CT5" s="762"/>
      <c r="CU5" s="762"/>
      <c r="CV5" s="763"/>
      <c r="CW5" s="761" t="s">
        <v>339</v>
      </c>
      <c r="CX5" s="762"/>
      <c r="CY5" s="762"/>
      <c r="CZ5" s="762"/>
      <c r="DA5" s="763"/>
      <c r="DB5" s="761" t="s">
        <v>340</v>
      </c>
      <c r="DC5" s="762"/>
      <c r="DD5" s="762"/>
      <c r="DE5" s="762"/>
      <c r="DF5" s="763"/>
      <c r="DG5" s="791" t="s">
        <v>341</v>
      </c>
      <c r="DH5" s="792"/>
      <c r="DI5" s="792"/>
      <c r="DJ5" s="792"/>
      <c r="DK5" s="793"/>
      <c r="DL5" s="791" t="s">
        <v>342</v>
      </c>
      <c r="DM5" s="792"/>
      <c r="DN5" s="792"/>
      <c r="DO5" s="792"/>
      <c r="DP5" s="793"/>
      <c r="DQ5" s="761" t="s">
        <v>343</v>
      </c>
      <c r="DR5" s="762"/>
      <c r="DS5" s="762"/>
      <c r="DT5" s="762"/>
      <c r="DU5" s="763"/>
      <c r="DV5" s="761" t="s">
        <v>334</v>
      </c>
      <c r="DW5" s="762"/>
      <c r="DX5" s="762"/>
      <c r="DY5" s="762"/>
      <c r="DZ5" s="768"/>
      <c r="EA5" s="230"/>
    </row>
    <row r="6" spans="1:131" s="231"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c r="A7" s="232">
        <v>1</v>
      </c>
      <c r="B7" s="777" t="s">
        <v>344</v>
      </c>
      <c r="C7" s="778"/>
      <c r="D7" s="778"/>
      <c r="E7" s="778"/>
      <c r="F7" s="778"/>
      <c r="G7" s="778"/>
      <c r="H7" s="778"/>
      <c r="I7" s="778"/>
      <c r="J7" s="778"/>
      <c r="K7" s="778"/>
      <c r="L7" s="778"/>
      <c r="M7" s="778"/>
      <c r="N7" s="778"/>
      <c r="O7" s="778"/>
      <c r="P7" s="779"/>
      <c r="Q7" s="780">
        <v>7252</v>
      </c>
      <c r="R7" s="781"/>
      <c r="S7" s="781"/>
      <c r="T7" s="781"/>
      <c r="U7" s="781"/>
      <c r="V7" s="781">
        <v>7114</v>
      </c>
      <c r="W7" s="781"/>
      <c r="X7" s="781"/>
      <c r="Y7" s="781"/>
      <c r="Z7" s="781"/>
      <c r="AA7" s="781">
        <v>138</v>
      </c>
      <c r="AB7" s="781"/>
      <c r="AC7" s="781"/>
      <c r="AD7" s="781"/>
      <c r="AE7" s="782"/>
      <c r="AF7" s="783">
        <v>114</v>
      </c>
      <c r="AG7" s="784"/>
      <c r="AH7" s="784"/>
      <c r="AI7" s="784"/>
      <c r="AJ7" s="785"/>
      <c r="AK7" s="786" t="s">
        <v>532</v>
      </c>
      <c r="AL7" s="787"/>
      <c r="AM7" s="787"/>
      <c r="AN7" s="787"/>
      <c r="AO7" s="787"/>
      <c r="AP7" s="787">
        <v>7849</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534</v>
      </c>
      <c r="BT7" s="775"/>
      <c r="BU7" s="775"/>
      <c r="BV7" s="775"/>
      <c r="BW7" s="775"/>
      <c r="BX7" s="775"/>
      <c r="BY7" s="775"/>
      <c r="BZ7" s="775"/>
      <c r="CA7" s="775"/>
      <c r="CB7" s="775"/>
      <c r="CC7" s="775"/>
      <c r="CD7" s="775"/>
      <c r="CE7" s="775"/>
      <c r="CF7" s="775"/>
      <c r="CG7" s="790"/>
      <c r="CH7" s="771">
        <v>-15</v>
      </c>
      <c r="CI7" s="772"/>
      <c r="CJ7" s="772"/>
      <c r="CK7" s="772"/>
      <c r="CL7" s="773"/>
      <c r="CM7" s="771">
        <v>-58</v>
      </c>
      <c r="CN7" s="772"/>
      <c r="CO7" s="772"/>
      <c r="CP7" s="772"/>
      <c r="CQ7" s="773"/>
      <c r="CR7" s="771">
        <v>28</v>
      </c>
      <c r="CS7" s="772"/>
      <c r="CT7" s="772"/>
      <c r="CU7" s="772"/>
      <c r="CV7" s="773"/>
      <c r="CW7" s="771" t="s">
        <v>536</v>
      </c>
      <c r="CX7" s="772"/>
      <c r="CY7" s="772"/>
      <c r="CZ7" s="772"/>
      <c r="DA7" s="773"/>
      <c r="DB7" s="771">
        <v>102</v>
      </c>
      <c r="DC7" s="772"/>
      <c r="DD7" s="772"/>
      <c r="DE7" s="772"/>
      <c r="DF7" s="773"/>
      <c r="DG7" s="771" t="s">
        <v>535</v>
      </c>
      <c r="DH7" s="772"/>
      <c r="DI7" s="772"/>
      <c r="DJ7" s="772"/>
      <c r="DK7" s="773"/>
      <c r="DL7" s="771" t="s">
        <v>535</v>
      </c>
      <c r="DM7" s="772"/>
      <c r="DN7" s="772"/>
      <c r="DO7" s="772"/>
      <c r="DP7" s="773"/>
      <c r="DQ7" s="771" t="s">
        <v>535</v>
      </c>
      <c r="DR7" s="772"/>
      <c r="DS7" s="772"/>
      <c r="DT7" s="772"/>
      <c r="DU7" s="773"/>
      <c r="DV7" s="774"/>
      <c r="DW7" s="775"/>
      <c r="DX7" s="775"/>
      <c r="DY7" s="775"/>
      <c r="DZ7" s="776"/>
      <c r="EA7" s="230"/>
    </row>
    <row r="8" spans="1:131" s="231" customFormat="1" ht="26.25" customHeight="1">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345</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c r="A23" s="236" t="s">
        <v>346</v>
      </c>
      <c r="B23" s="817" t="s">
        <v>347</v>
      </c>
      <c r="C23" s="818"/>
      <c r="D23" s="818"/>
      <c r="E23" s="818"/>
      <c r="F23" s="818"/>
      <c r="G23" s="818"/>
      <c r="H23" s="818"/>
      <c r="I23" s="818"/>
      <c r="J23" s="818"/>
      <c r="K23" s="818"/>
      <c r="L23" s="818"/>
      <c r="M23" s="818"/>
      <c r="N23" s="818"/>
      <c r="O23" s="818"/>
      <c r="P23" s="819"/>
      <c r="Q23" s="820">
        <v>7252</v>
      </c>
      <c r="R23" s="821"/>
      <c r="S23" s="821"/>
      <c r="T23" s="821"/>
      <c r="U23" s="821"/>
      <c r="V23" s="821">
        <v>7114</v>
      </c>
      <c r="W23" s="821"/>
      <c r="X23" s="821"/>
      <c r="Y23" s="821"/>
      <c r="Z23" s="821"/>
      <c r="AA23" s="821">
        <v>138</v>
      </c>
      <c r="AB23" s="821"/>
      <c r="AC23" s="821"/>
      <c r="AD23" s="821"/>
      <c r="AE23" s="822"/>
      <c r="AF23" s="823">
        <v>114</v>
      </c>
      <c r="AG23" s="821"/>
      <c r="AH23" s="821"/>
      <c r="AI23" s="821"/>
      <c r="AJ23" s="824"/>
      <c r="AK23" s="825"/>
      <c r="AL23" s="826"/>
      <c r="AM23" s="826"/>
      <c r="AN23" s="826"/>
      <c r="AO23" s="826"/>
      <c r="AP23" s="821">
        <v>7849</v>
      </c>
      <c r="AQ23" s="821"/>
      <c r="AR23" s="821"/>
      <c r="AS23" s="821"/>
      <c r="AT23" s="821"/>
      <c r="AU23" s="837"/>
      <c r="AV23" s="837"/>
      <c r="AW23" s="837"/>
      <c r="AX23" s="837"/>
      <c r="AY23" s="838"/>
      <c r="AZ23" s="839" t="s">
        <v>348</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c r="A24" s="836" t="s">
        <v>349</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c r="A25" s="753" t="s">
        <v>350</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c r="A26" s="755" t="s">
        <v>327</v>
      </c>
      <c r="B26" s="756"/>
      <c r="C26" s="756"/>
      <c r="D26" s="756"/>
      <c r="E26" s="756"/>
      <c r="F26" s="756"/>
      <c r="G26" s="756"/>
      <c r="H26" s="756"/>
      <c r="I26" s="756"/>
      <c r="J26" s="756"/>
      <c r="K26" s="756"/>
      <c r="L26" s="756"/>
      <c r="M26" s="756"/>
      <c r="N26" s="756"/>
      <c r="O26" s="756"/>
      <c r="P26" s="757"/>
      <c r="Q26" s="761" t="s">
        <v>351</v>
      </c>
      <c r="R26" s="762"/>
      <c r="S26" s="762"/>
      <c r="T26" s="762"/>
      <c r="U26" s="763"/>
      <c r="V26" s="761" t="s">
        <v>352</v>
      </c>
      <c r="W26" s="762"/>
      <c r="X26" s="762"/>
      <c r="Y26" s="762"/>
      <c r="Z26" s="763"/>
      <c r="AA26" s="761" t="s">
        <v>353</v>
      </c>
      <c r="AB26" s="762"/>
      <c r="AC26" s="762"/>
      <c r="AD26" s="762"/>
      <c r="AE26" s="762"/>
      <c r="AF26" s="842" t="s">
        <v>354</v>
      </c>
      <c r="AG26" s="843"/>
      <c r="AH26" s="843"/>
      <c r="AI26" s="843"/>
      <c r="AJ26" s="844"/>
      <c r="AK26" s="762" t="s">
        <v>355</v>
      </c>
      <c r="AL26" s="762"/>
      <c r="AM26" s="762"/>
      <c r="AN26" s="762"/>
      <c r="AO26" s="763"/>
      <c r="AP26" s="761" t="s">
        <v>356</v>
      </c>
      <c r="AQ26" s="762"/>
      <c r="AR26" s="762"/>
      <c r="AS26" s="762"/>
      <c r="AT26" s="763"/>
      <c r="AU26" s="761" t="s">
        <v>357</v>
      </c>
      <c r="AV26" s="762"/>
      <c r="AW26" s="762"/>
      <c r="AX26" s="762"/>
      <c r="AY26" s="763"/>
      <c r="AZ26" s="761" t="s">
        <v>358</v>
      </c>
      <c r="BA26" s="762"/>
      <c r="BB26" s="762"/>
      <c r="BC26" s="762"/>
      <c r="BD26" s="763"/>
      <c r="BE26" s="761" t="s">
        <v>334</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c r="A28" s="238">
        <v>1</v>
      </c>
      <c r="B28" s="777" t="s">
        <v>359</v>
      </c>
      <c r="C28" s="778"/>
      <c r="D28" s="778"/>
      <c r="E28" s="778"/>
      <c r="F28" s="778"/>
      <c r="G28" s="778"/>
      <c r="H28" s="778"/>
      <c r="I28" s="778"/>
      <c r="J28" s="778"/>
      <c r="K28" s="778"/>
      <c r="L28" s="778"/>
      <c r="M28" s="778"/>
      <c r="N28" s="778"/>
      <c r="O28" s="778"/>
      <c r="P28" s="779"/>
      <c r="Q28" s="850">
        <v>705</v>
      </c>
      <c r="R28" s="851"/>
      <c r="S28" s="851"/>
      <c r="T28" s="851"/>
      <c r="U28" s="851"/>
      <c r="V28" s="851">
        <v>693</v>
      </c>
      <c r="W28" s="851"/>
      <c r="X28" s="851"/>
      <c r="Y28" s="851"/>
      <c r="Z28" s="851"/>
      <c r="AA28" s="851">
        <v>12</v>
      </c>
      <c r="AB28" s="851"/>
      <c r="AC28" s="851"/>
      <c r="AD28" s="851"/>
      <c r="AE28" s="852"/>
      <c r="AF28" s="853">
        <v>12</v>
      </c>
      <c r="AG28" s="851"/>
      <c r="AH28" s="851"/>
      <c r="AI28" s="851"/>
      <c r="AJ28" s="854"/>
      <c r="AK28" s="855">
        <v>33</v>
      </c>
      <c r="AL28" s="856"/>
      <c r="AM28" s="856"/>
      <c r="AN28" s="856"/>
      <c r="AO28" s="856"/>
      <c r="AP28" s="856" t="s">
        <v>532</v>
      </c>
      <c r="AQ28" s="856"/>
      <c r="AR28" s="856"/>
      <c r="AS28" s="856"/>
      <c r="AT28" s="856"/>
      <c r="AU28" s="856" t="s">
        <v>532</v>
      </c>
      <c r="AV28" s="856"/>
      <c r="AW28" s="856"/>
      <c r="AX28" s="856"/>
      <c r="AY28" s="856"/>
      <c r="AZ28" s="857" t="s">
        <v>533</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c r="A29" s="238">
        <v>2</v>
      </c>
      <c r="B29" s="808" t="s">
        <v>360</v>
      </c>
      <c r="C29" s="809"/>
      <c r="D29" s="809"/>
      <c r="E29" s="809"/>
      <c r="F29" s="809"/>
      <c r="G29" s="809"/>
      <c r="H29" s="809"/>
      <c r="I29" s="809"/>
      <c r="J29" s="809"/>
      <c r="K29" s="809"/>
      <c r="L29" s="809"/>
      <c r="M29" s="809"/>
      <c r="N29" s="809"/>
      <c r="O29" s="809"/>
      <c r="P29" s="810"/>
      <c r="Q29" s="811">
        <v>528</v>
      </c>
      <c r="R29" s="812"/>
      <c r="S29" s="812"/>
      <c r="T29" s="812"/>
      <c r="U29" s="812"/>
      <c r="V29" s="812">
        <v>495</v>
      </c>
      <c r="W29" s="812"/>
      <c r="X29" s="812"/>
      <c r="Y29" s="812"/>
      <c r="Z29" s="812"/>
      <c r="AA29" s="812">
        <v>33</v>
      </c>
      <c r="AB29" s="812"/>
      <c r="AC29" s="812"/>
      <c r="AD29" s="812"/>
      <c r="AE29" s="813"/>
      <c r="AF29" s="814">
        <v>33</v>
      </c>
      <c r="AG29" s="815"/>
      <c r="AH29" s="815"/>
      <c r="AI29" s="815"/>
      <c r="AJ29" s="816"/>
      <c r="AK29" s="862">
        <v>75</v>
      </c>
      <c r="AL29" s="858"/>
      <c r="AM29" s="858"/>
      <c r="AN29" s="858"/>
      <c r="AO29" s="858"/>
      <c r="AP29" s="858" t="s">
        <v>532</v>
      </c>
      <c r="AQ29" s="858"/>
      <c r="AR29" s="858"/>
      <c r="AS29" s="858"/>
      <c r="AT29" s="858"/>
      <c r="AU29" s="858" t="s">
        <v>532</v>
      </c>
      <c r="AV29" s="858"/>
      <c r="AW29" s="858"/>
      <c r="AX29" s="858"/>
      <c r="AY29" s="858"/>
      <c r="AZ29" s="859" t="s">
        <v>532</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c r="A30" s="238">
        <v>3</v>
      </c>
      <c r="B30" s="808" t="s">
        <v>361</v>
      </c>
      <c r="C30" s="809"/>
      <c r="D30" s="809"/>
      <c r="E30" s="809"/>
      <c r="F30" s="809"/>
      <c r="G30" s="809"/>
      <c r="H30" s="809"/>
      <c r="I30" s="809"/>
      <c r="J30" s="809"/>
      <c r="K30" s="809"/>
      <c r="L30" s="809"/>
      <c r="M30" s="809"/>
      <c r="N30" s="809"/>
      <c r="O30" s="809"/>
      <c r="P30" s="810"/>
      <c r="Q30" s="811">
        <v>87</v>
      </c>
      <c r="R30" s="812"/>
      <c r="S30" s="812"/>
      <c r="T30" s="812"/>
      <c r="U30" s="812"/>
      <c r="V30" s="812">
        <v>87</v>
      </c>
      <c r="W30" s="812"/>
      <c r="X30" s="812"/>
      <c r="Y30" s="812"/>
      <c r="Z30" s="812"/>
      <c r="AA30" s="812">
        <v>0</v>
      </c>
      <c r="AB30" s="812"/>
      <c r="AC30" s="812"/>
      <c r="AD30" s="812"/>
      <c r="AE30" s="813"/>
      <c r="AF30" s="814" t="s">
        <v>176</v>
      </c>
      <c r="AG30" s="815"/>
      <c r="AH30" s="815"/>
      <c r="AI30" s="815"/>
      <c r="AJ30" s="816"/>
      <c r="AK30" s="862">
        <v>25</v>
      </c>
      <c r="AL30" s="858"/>
      <c r="AM30" s="858"/>
      <c r="AN30" s="858"/>
      <c r="AO30" s="858"/>
      <c r="AP30" s="858" t="s">
        <v>532</v>
      </c>
      <c r="AQ30" s="858"/>
      <c r="AR30" s="858"/>
      <c r="AS30" s="858"/>
      <c r="AT30" s="858"/>
      <c r="AU30" s="858" t="s">
        <v>532</v>
      </c>
      <c r="AV30" s="858"/>
      <c r="AW30" s="858"/>
      <c r="AX30" s="858"/>
      <c r="AY30" s="858"/>
      <c r="AZ30" s="859" t="s">
        <v>532</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c r="A31" s="238">
        <v>4</v>
      </c>
      <c r="B31" s="808" t="s">
        <v>362</v>
      </c>
      <c r="C31" s="809"/>
      <c r="D31" s="809"/>
      <c r="E31" s="809"/>
      <c r="F31" s="809"/>
      <c r="G31" s="809"/>
      <c r="H31" s="809"/>
      <c r="I31" s="809"/>
      <c r="J31" s="809"/>
      <c r="K31" s="809"/>
      <c r="L31" s="809"/>
      <c r="M31" s="809"/>
      <c r="N31" s="809"/>
      <c r="O31" s="809"/>
      <c r="P31" s="810"/>
      <c r="Q31" s="811">
        <v>792</v>
      </c>
      <c r="R31" s="812"/>
      <c r="S31" s="812"/>
      <c r="T31" s="812"/>
      <c r="U31" s="812"/>
      <c r="V31" s="812">
        <v>795</v>
      </c>
      <c r="W31" s="812"/>
      <c r="X31" s="812"/>
      <c r="Y31" s="812"/>
      <c r="Z31" s="812"/>
      <c r="AA31" s="812">
        <v>-3</v>
      </c>
      <c r="AB31" s="812"/>
      <c r="AC31" s="812"/>
      <c r="AD31" s="812"/>
      <c r="AE31" s="813"/>
      <c r="AF31" s="814">
        <v>17</v>
      </c>
      <c r="AG31" s="815"/>
      <c r="AH31" s="815"/>
      <c r="AI31" s="815"/>
      <c r="AJ31" s="816"/>
      <c r="AK31" s="862">
        <v>351</v>
      </c>
      <c r="AL31" s="858"/>
      <c r="AM31" s="858"/>
      <c r="AN31" s="858"/>
      <c r="AO31" s="858"/>
      <c r="AP31" s="858">
        <v>2222</v>
      </c>
      <c r="AQ31" s="858"/>
      <c r="AR31" s="858"/>
      <c r="AS31" s="858"/>
      <c r="AT31" s="858"/>
      <c r="AU31" s="858">
        <v>1111</v>
      </c>
      <c r="AV31" s="858"/>
      <c r="AW31" s="858"/>
      <c r="AX31" s="858"/>
      <c r="AY31" s="858"/>
      <c r="AZ31" s="859" t="s">
        <v>532</v>
      </c>
      <c r="BA31" s="859"/>
      <c r="BB31" s="859"/>
      <c r="BC31" s="859"/>
      <c r="BD31" s="859"/>
      <c r="BE31" s="860" t="s">
        <v>363</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c r="A32" s="238">
        <v>5</v>
      </c>
      <c r="B32" s="808" t="s">
        <v>364</v>
      </c>
      <c r="C32" s="809"/>
      <c r="D32" s="809"/>
      <c r="E32" s="809"/>
      <c r="F32" s="809"/>
      <c r="G32" s="809"/>
      <c r="H32" s="809"/>
      <c r="I32" s="809"/>
      <c r="J32" s="809"/>
      <c r="K32" s="809"/>
      <c r="L32" s="809"/>
      <c r="M32" s="809"/>
      <c r="N32" s="809"/>
      <c r="O32" s="809"/>
      <c r="P32" s="810"/>
      <c r="Q32" s="811">
        <v>297</v>
      </c>
      <c r="R32" s="812"/>
      <c r="S32" s="812"/>
      <c r="T32" s="812"/>
      <c r="U32" s="812"/>
      <c r="V32" s="812">
        <v>296</v>
      </c>
      <c r="W32" s="812"/>
      <c r="X32" s="812"/>
      <c r="Y32" s="812"/>
      <c r="Z32" s="812"/>
      <c r="AA32" s="812">
        <v>1</v>
      </c>
      <c r="AB32" s="812"/>
      <c r="AC32" s="812"/>
      <c r="AD32" s="812"/>
      <c r="AE32" s="813"/>
      <c r="AF32" s="814">
        <v>1</v>
      </c>
      <c r="AG32" s="815"/>
      <c r="AH32" s="815"/>
      <c r="AI32" s="815"/>
      <c r="AJ32" s="816"/>
      <c r="AK32" s="862">
        <v>83</v>
      </c>
      <c r="AL32" s="858"/>
      <c r="AM32" s="858"/>
      <c r="AN32" s="858"/>
      <c r="AO32" s="858"/>
      <c r="AP32" s="858">
        <v>999</v>
      </c>
      <c r="AQ32" s="858"/>
      <c r="AR32" s="858"/>
      <c r="AS32" s="858"/>
      <c r="AT32" s="858"/>
      <c r="AU32" s="858">
        <v>503</v>
      </c>
      <c r="AV32" s="858"/>
      <c r="AW32" s="858"/>
      <c r="AX32" s="858"/>
      <c r="AY32" s="858"/>
      <c r="AZ32" s="859" t="s">
        <v>532</v>
      </c>
      <c r="BA32" s="859"/>
      <c r="BB32" s="859"/>
      <c r="BC32" s="859"/>
      <c r="BD32" s="859"/>
      <c r="BE32" s="860" t="s">
        <v>365</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366</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c r="A63" s="236" t="s">
        <v>346</v>
      </c>
      <c r="B63" s="817" t="s">
        <v>367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63</v>
      </c>
      <c r="AG63" s="872"/>
      <c r="AH63" s="872"/>
      <c r="AI63" s="872"/>
      <c r="AJ63" s="873"/>
      <c r="AK63" s="874"/>
      <c r="AL63" s="869"/>
      <c r="AM63" s="869"/>
      <c r="AN63" s="869"/>
      <c r="AO63" s="869"/>
      <c r="AP63" s="872">
        <v>3221</v>
      </c>
      <c r="AQ63" s="872"/>
      <c r="AR63" s="872"/>
      <c r="AS63" s="872"/>
      <c r="AT63" s="872"/>
      <c r="AU63" s="872">
        <v>1614</v>
      </c>
      <c r="AV63" s="872"/>
      <c r="AW63" s="872"/>
      <c r="AX63" s="872"/>
      <c r="AY63" s="872"/>
      <c r="AZ63" s="876"/>
      <c r="BA63" s="876"/>
      <c r="BB63" s="876"/>
      <c r="BC63" s="876"/>
      <c r="BD63" s="876"/>
      <c r="BE63" s="877"/>
      <c r="BF63" s="877"/>
      <c r="BG63" s="877"/>
      <c r="BH63" s="877"/>
      <c r="BI63" s="878"/>
      <c r="BJ63" s="879" t="s">
        <v>368</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c r="A65" s="228" t="s">
        <v>369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c r="A66" s="755" t="s">
        <v>370</v>
      </c>
      <c r="B66" s="756"/>
      <c r="C66" s="756"/>
      <c r="D66" s="756"/>
      <c r="E66" s="756"/>
      <c r="F66" s="756"/>
      <c r="G66" s="756"/>
      <c r="H66" s="756"/>
      <c r="I66" s="756"/>
      <c r="J66" s="756"/>
      <c r="K66" s="756"/>
      <c r="L66" s="756"/>
      <c r="M66" s="756"/>
      <c r="N66" s="756"/>
      <c r="O66" s="756"/>
      <c r="P66" s="757"/>
      <c r="Q66" s="761" t="s">
        <v>371</v>
      </c>
      <c r="R66" s="762"/>
      <c r="S66" s="762"/>
      <c r="T66" s="762"/>
      <c r="U66" s="763"/>
      <c r="V66" s="761" t="s">
        <v>352</v>
      </c>
      <c r="W66" s="762"/>
      <c r="X66" s="762"/>
      <c r="Y66" s="762"/>
      <c r="Z66" s="763"/>
      <c r="AA66" s="761" t="s">
        <v>353</v>
      </c>
      <c r="AB66" s="762"/>
      <c r="AC66" s="762"/>
      <c r="AD66" s="762"/>
      <c r="AE66" s="763"/>
      <c r="AF66" s="882" t="s">
        <v>372</v>
      </c>
      <c r="AG66" s="843"/>
      <c r="AH66" s="843"/>
      <c r="AI66" s="843"/>
      <c r="AJ66" s="883"/>
      <c r="AK66" s="761" t="s">
        <v>355</v>
      </c>
      <c r="AL66" s="756"/>
      <c r="AM66" s="756"/>
      <c r="AN66" s="756"/>
      <c r="AO66" s="757"/>
      <c r="AP66" s="761" t="s">
        <v>373</v>
      </c>
      <c r="AQ66" s="762"/>
      <c r="AR66" s="762"/>
      <c r="AS66" s="762"/>
      <c r="AT66" s="763"/>
      <c r="AU66" s="761" t="s">
        <v>374</v>
      </c>
      <c r="AV66" s="762"/>
      <c r="AW66" s="762"/>
      <c r="AX66" s="762"/>
      <c r="AY66" s="763"/>
      <c r="AZ66" s="761" t="s">
        <v>334</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c r="A68" s="232">
        <v>1</v>
      </c>
      <c r="B68" s="897" t="s">
        <v>537</v>
      </c>
      <c r="C68" s="898"/>
      <c r="D68" s="898"/>
      <c r="E68" s="898"/>
      <c r="F68" s="898"/>
      <c r="G68" s="898"/>
      <c r="H68" s="898"/>
      <c r="I68" s="898"/>
      <c r="J68" s="898"/>
      <c r="K68" s="898"/>
      <c r="L68" s="898"/>
      <c r="M68" s="898"/>
      <c r="N68" s="898"/>
      <c r="O68" s="898"/>
      <c r="P68" s="899"/>
      <c r="Q68" s="900">
        <v>636</v>
      </c>
      <c r="R68" s="894"/>
      <c r="S68" s="894"/>
      <c r="T68" s="894"/>
      <c r="U68" s="894"/>
      <c r="V68" s="894">
        <v>543</v>
      </c>
      <c r="W68" s="894"/>
      <c r="X68" s="894"/>
      <c r="Y68" s="894"/>
      <c r="Z68" s="894"/>
      <c r="AA68" s="894">
        <v>93</v>
      </c>
      <c r="AB68" s="894"/>
      <c r="AC68" s="894"/>
      <c r="AD68" s="894"/>
      <c r="AE68" s="894"/>
      <c r="AF68" s="894">
        <v>45</v>
      </c>
      <c r="AG68" s="894"/>
      <c r="AH68" s="894"/>
      <c r="AI68" s="894"/>
      <c r="AJ68" s="894"/>
      <c r="AK68" s="894" t="s">
        <v>469</v>
      </c>
      <c r="AL68" s="894"/>
      <c r="AM68" s="894"/>
      <c r="AN68" s="894"/>
      <c r="AO68" s="894"/>
      <c r="AP68" s="894">
        <v>642</v>
      </c>
      <c r="AQ68" s="894"/>
      <c r="AR68" s="894"/>
      <c r="AS68" s="894"/>
      <c r="AT68" s="894"/>
      <c r="AU68" s="894">
        <v>143</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c r="A69" s="234">
        <v>2</v>
      </c>
      <c r="B69" s="901" t="s">
        <v>538</v>
      </c>
      <c r="C69" s="902"/>
      <c r="D69" s="902"/>
      <c r="E69" s="902"/>
      <c r="F69" s="902"/>
      <c r="G69" s="902"/>
      <c r="H69" s="902"/>
      <c r="I69" s="902"/>
      <c r="J69" s="902"/>
      <c r="K69" s="902"/>
      <c r="L69" s="902"/>
      <c r="M69" s="902"/>
      <c r="N69" s="902"/>
      <c r="O69" s="902"/>
      <c r="P69" s="903"/>
      <c r="Q69" s="904">
        <v>166</v>
      </c>
      <c r="R69" s="858"/>
      <c r="S69" s="858"/>
      <c r="T69" s="858"/>
      <c r="U69" s="858"/>
      <c r="V69" s="858">
        <v>160</v>
      </c>
      <c r="W69" s="858"/>
      <c r="X69" s="858"/>
      <c r="Y69" s="858"/>
      <c r="Z69" s="858"/>
      <c r="AA69" s="858">
        <v>6</v>
      </c>
      <c r="AB69" s="858"/>
      <c r="AC69" s="858"/>
      <c r="AD69" s="858"/>
      <c r="AE69" s="858"/>
      <c r="AF69" s="858">
        <v>6</v>
      </c>
      <c r="AG69" s="858"/>
      <c r="AH69" s="858"/>
      <c r="AI69" s="858"/>
      <c r="AJ69" s="858"/>
      <c r="AK69" s="858" t="s">
        <v>469</v>
      </c>
      <c r="AL69" s="858"/>
      <c r="AM69" s="858"/>
      <c r="AN69" s="858"/>
      <c r="AO69" s="858"/>
      <c r="AP69" s="858" t="s">
        <v>469</v>
      </c>
      <c r="AQ69" s="858"/>
      <c r="AR69" s="858"/>
      <c r="AS69" s="858"/>
      <c r="AT69" s="858"/>
      <c r="AU69" s="858" t="s">
        <v>469</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c r="A70" s="234">
        <v>3</v>
      </c>
      <c r="B70" s="901" t="s">
        <v>539</v>
      </c>
      <c r="C70" s="902"/>
      <c r="D70" s="902"/>
      <c r="E70" s="902"/>
      <c r="F70" s="902"/>
      <c r="G70" s="902"/>
      <c r="H70" s="902"/>
      <c r="I70" s="902"/>
      <c r="J70" s="902"/>
      <c r="K70" s="902"/>
      <c r="L70" s="902"/>
      <c r="M70" s="902"/>
      <c r="N70" s="902"/>
      <c r="O70" s="902"/>
      <c r="P70" s="903"/>
      <c r="Q70" s="904">
        <v>814</v>
      </c>
      <c r="R70" s="858"/>
      <c r="S70" s="858"/>
      <c r="T70" s="858"/>
      <c r="U70" s="858"/>
      <c r="V70" s="858">
        <v>795</v>
      </c>
      <c r="W70" s="858"/>
      <c r="X70" s="858"/>
      <c r="Y70" s="858"/>
      <c r="Z70" s="858"/>
      <c r="AA70" s="858">
        <v>19</v>
      </c>
      <c r="AB70" s="858"/>
      <c r="AC70" s="858"/>
      <c r="AD70" s="858"/>
      <c r="AE70" s="858"/>
      <c r="AF70" s="858">
        <v>19</v>
      </c>
      <c r="AG70" s="858"/>
      <c r="AH70" s="858"/>
      <c r="AI70" s="858"/>
      <c r="AJ70" s="858"/>
      <c r="AK70" s="858" t="s">
        <v>469</v>
      </c>
      <c r="AL70" s="858"/>
      <c r="AM70" s="858"/>
      <c r="AN70" s="858"/>
      <c r="AO70" s="858"/>
      <c r="AP70" s="858">
        <v>22</v>
      </c>
      <c r="AQ70" s="858"/>
      <c r="AR70" s="858"/>
      <c r="AS70" s="858"/>
      <c r="AT70" s="858"/>
      <c r="AU70" s="858">
        <v>1</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c r="A71" s="234">
        <v>4</v>
      </c>
      <c r="B71" s="901" t="s">
        <v>540</v>
      </c>
      <c r="C71" s="902"/>
      <c r="D71" s="902"/>
      <c r="E71" s="902"/>
      <c r="F71" s="902"/>
      <c r="G71" s="902"/>
      <c r="H71" s="902"/>
      <c r="I71" s="902"/>
      <c r="J71" s="902"/>
      <c r="K71" s="902"/>
      <c r="L71" s="902"/>
      <c r="M71" s="902"/>
      <c r="N71" s="902"/>
      <c r="O71" s="902"/>
      <c r="P71" s="903"/>
      <c r="Q71" s="904">
        <v>25</v>
      </c>
      <c r="R71" s="858"/>
      <c r="S71" s="858"/>
      <c r="T71" s="858"/>
      <c r="U71" s="858"/>
      <c r="V71" s="858">
        <v>24</v>
      </c>
      <c r="W71" s="858"/>
      <c r="X71" s="858"/>
      <c r="Y71" s="858"/>
      <c r="Z71" s="858"/>
      <c r="AA71" s="858">
        <v>0</v>
      </c>
      <c r="AB71" s="858"/>
      <c r="AC71" s="858"/>
      <c r="AD71" s="858"/>
      <c r="AE71" s="858"/>
      <c r="AF71" s="858">
        <v>0</v>
      </c>
      <c r="AG71" s="858"/>
      <c r="AH71" s="858"/>
      <c r="AI71" s="858"/>
      <c r="AJ71" s="858"/>
      <c r="AK71" s="858" t="s">
        <v>469</v>
      </c>
      <c r="AL71" s="858"/>
      <c r="AM71" s="858"/>
      <c r="AN71" s="858"/>
      <c r="AO71" s="858"/>
      <c r="AP71" s="858" t="s">
        <v>469</v>
      </c>
      <c r="AQ71" s="858"/>
      <c r="AR71" s="858"/>
      <c r="AS71" s="858"/>
      <c r="AT71" s="858"/>
      <c r="AU71" s="858" t="s">
        <v>469</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c r="A72" s="234">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c r="A88" s="236" t="s">
        <v>346</v>
      </c>
      <c r="B88" s="817" t="s">
        <v>375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70</v>
      </c>
      <c r="AG88" s="872"/>
      <c r="AH88" s="872"/>
      <c r="AI88" s="872"/>
      <c r="AJ88" s="872"/>
      <c r="AK88" s="869"/>
      <c r="AL88" s="869"/>
      <c r="AM88" s="869"/>
      <c r="AN88" s="869"/>
      <c r="AO88" s="869"/>
      <c r="AP88" s="872">
        <v>664</v>
      </c>
      <c r="AQ88" s="872"/>
      <c r="AR88" s="872"/>
      <c r="AS88" s="872"/>
      <c r="AT88" s="872"/>
      <c r="AU88" s="872">
        <v>144</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346</v>
      </c>
      <c r="BR102" s="817" t="s">
        <v>376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28</v>
      </c>
      <c r="CS102" s="880"/>
      <c r="CT102" s="880"/>
      <c r="CU102" s="880"/>
      <c r="CV102" s="919"/>
      <c r="CW102" s="918" t="s">
        <v>541</v>
      </c>
      <c r="CX102" s="880"/>
      <c r="CY102" s="880"/>
      <c r="CZ102" s="880"/>
      <c r="DA102" s="919"/>
      <c r="DB102" s="918">
        <v>102</v>
      </c>
      <c r="DC102" s="880"/>
      <c r="DD102" s="880"/>
      <c r="DE102" s="880"/>
      <c r="DF102" s="919"/>
      <c r="DG102" s="918" t="s">
        <v>469</v>
      </c>
      <c r="DH102" s="880"/>
      <c r="DI102" s="880"/>
      <c r="DJ102" s="880"/>
      <c r="DK102" s="919"/>
      <c r="DL102" s="918" t="s">
        <v>469</v>
      </c>
      <c r="DM102" s="880"/>
      <c r="DN102" s="880"/>
      <c r="DO102" s="880"/>
      <c r="DP102" s="919"/>
      <c r="DQ102" s="918" t="s">
        <v>469</v>
      </c>
      <c r="DR102" s="880"/>
      <c r="DS102" s="880"/>
      <c r="DT102" s="880"/>
      <c r="DU102" s="919"/>
      <c r="DV102" s="817"/>
      <c r="DW102" s="818"/>
      <c r="DX102" s="818"/>
      <c r="DY102" s="818"/>
      <c r="DZ102" s="942"/>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377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378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379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5" t="s">
        <v>381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382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c r="A109" s="940" t="s">
        <v>383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384</v>
      </c>
      <c r="AB109" s="921"/>
      <c r="AC109" s="921"/>
      <c r="AD109" s="921"/>
      <c r="AE109" s="922"/>
      <c r="AF109" s="920" t="s">
        <v>385</v>
      </c>
      <c r="AG109" s="921"/>
      <c r="AH109" s="921"/>
      <c r="AI109" s="921"/>
      <c r="AJ109" s="922"/>
      <c r="AK109" s="920" t="s">
        <v>282</v>
      </c>
      <c r="AL109" s="921"/>
      <c r="AM109" s="921"/>
      <c r="AN109" s="921"/>
      <c r="AO109" s="922"/>
      <c r="AP109" s="920" t="s">
        <v>386</v>
      </c>
      <c r="AQ109" s="921"/>
      <c r="AR109" s="921"/>
      <c r="AS109" s="921"/>
      <c r="AT109" s="923"/>
      <c r="AU109" s="940" t="s">
        <v>383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384</v>
      </c>
      <c r="BR109" s="921"/>
      <c r="BS109" s="921"/>
      <c r="BT109" s="921"/>
      <c r="BU109" s="922"/>
      <c r="BV109" s="920" t="s">
        <v>385</v>
      </c>
      <c r="BW109" s="921"/>
      <c r="BX109" s="921"/>
      <c r="BY109" s="921"/>
      <c r="BZ109" s="922"/>
      <c r="CA109" s="920" t="s">
        <v>282</v>
      </c>
      <c r="CB109" s="921"/>
      <c r="CC109" s="921"/>
      <c r="CD109" s="921"/>
      <c r="CE109" s="922"/>
      <c r="CF109" s="941" t="s">
        <v>386</v>
      </c>
      <c r="CG109" s="941"/>
      <c r="CH109" s="941"/>
      <c r="CI109" s="941"/>
      <c r="CJ109" s="941"/>
      <c r="CK109" s="920" t="s">
        <v>387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384</v>
      </c>
      <c r="DH109" s="921"/>
      <c r="DI109" s="921"/>
      <c r="DJ109" s="921"/>
      <c r="DK109" s="922"/>
      <c r="DL109" s="920" t="s">
        <v>385</v>
      </c>
      <c r="DM109" s="921"/>
      <c r="DN109" s="921"/>
      <c r="DO109" s="921"/>
      <c r="DP109" s="922"/>
      <c r="DQ109" s="920" t="s">
        <v>282</v>
      </c>
      <c r="DR109" s="921"/>
      <c r="DS109" s="921"/>
      <c r="DT109" s="921"/>
      <c r="DU109" s="922"/>
      <c r="DV109" s="920" t="s">
        <v>386</v>
      </c>
      <c r="DW109" s="921"/>
      <c r="DX109" s="921"/>
      <c r="DY109" s="921"/>
      <c r="DZ109" s="923"/>
    </row>
    <row r="110" spans="1:131" s="226" customFormat="1" ht="26.25" customHeight="1">
      <c r="A110" s="924" t="s">
        <v>388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633948</v>
      </c>
      <c r="AB110" s="928"/>
      <c r="AC110" s="928"/>
      <c r="AD110" s="928"/>
      <c r="AE110" s="929"/>
      <c r="AF110" s="930">
        <v>681548</v>
      </c>
      <c r="AG110" s="928"/>
      <c r="AH110" s="928"/>
      <c r="AI110" s="928"/>
      <c r="AJ110" s="929"/>
      <c r="AK110" s="930">
        <v>806132</v>
      </c>
      <c r="AL110" s="928"/>
      <c r="AM110" s="928"/>
      <c r="AN110" s="928"/>
      <c r="AO110" s="929"/>
      <c r="AP110" s="931">
        <v>25.2</v>
      </c>
      <c r="AQ110" s="932"/>
      <c r="AR110" s="932"/>
      <c r="AS110" s="932"/>
      <c r="AT110" s="933"/>
      <c r="AU110" s="934" t="s">
        <v>72</v>
      </c>
      <c r="AV110" s="935"/>
      <c r="AW110" s="935"/>
      <c r="AX110" s="935"/>
      <c r="AY110" s="935"/>
      <c r="AZ110" s="957" t="s">
        <v>389</v>
      </c>
      <c r="BA110" s="925"/>
      <c r="BB110" s="925"/>
      <c r="BC110" s="925"/>
      <c r="BD110" s="925"/>
      <c r="BE110" s="925"/>
      <c r="BF110" s="925"/>
      <c r="BG110" s="925"/>
      <c r="BH110" s="925"/>
      <c r="BI110" s="925"/>
      <c r="BJ110" s="925"/>
      <c r="BK110" s="925"/>
      <c r="BL110" s="925"/>
      <c r="BM110" s="925"/>
      <c r="BN110" s="925"/>
      <c r="BO110" s="925"/>
      <c r="BP110" s="926"/>
      <c r="BQ110" s="958">
        <v>7834552</v>
      </c>
      <c r="BR110" s="959"/>
      <c r="BS110" s="959"/>
      <c r="BT110" s="959"/>
      <c r="BU110" s="959"/>
      <c r="BV110" s="959">
        <v>7937666</v>
      </c>
      <c r="BW110" s="959"/>
      <c r="BX110" s="959"/>
      <c r="BY110" s="959"/>
      <c r="BZ110" s="959"/>
      <c r="CA110" s="959">
        <v>7848567</v>
      </c>
      <c r="CB110" s="959"/>
      <c r="CC110" s="959"/>
      <c r="CD110" s="959"/>
      <c r="CE110" s="959"/>
      <c r="CF110" s="972">
        <v>245</v>
      </c>
      <c r="CG110" s="973"/>
      <c r="CH110" s="973"/>
      <c r="CI110" s="973"/>
      <c r="CJ110" s="973"/>
      <c r="CK110" s="974" t="s">
        <v>390</v>
      </c>
      <c r="CL110" s="975"/>
      <c r="CM110" s="957" t="s">
        <v>391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348</v>
      </c>
      <c r="DH110" s="959"/>
      <c r="DI110" s="959"/>
      <c r="DJ110" s="959"/>
      <c r="DK110" s="959"/>
      <c r="DL110" s="959" t="s">
        <v>368</v>
      </c>
      <c r="DM110" s="959"/>
      <c r="DN110" s="959"/>
      <c r="DO110" s="959"/>
      <c r="DP110" s="959"/>
      <c r="DQ110" s="959" t="s">
        <v>176</v>
      </c>
      <c r="DR110" s="959"/>
      <c r="DS110" s="959"/>
      <c r="DT110" s="959"/>
      <c r="DU110" s="959"/>
      <c r="DV110" s="960" t="s">
        <v>348</v>
      </c>
      <c r="DW110" s="960"/>
      <c r="DX110" s="960"/>
      <c r="DY110" s="960"/>
      <c r="DZ110" s="961"/>
    </row>
    <row r="111" spans="1:131" s="226" customFormat="1" ht="26.25" customHeight="1">
      <c r="A111" s="962" t="s">
        <v>392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348</v>
      </c>
      <c r="AB111" s="966"/>
      <c r="AC111" s="966"/>
      <c r="AD111" s="966"/>
      <c r="AE111" s="967"/>
      <c r="AF111" s="968" t="s">
        <v>348</v>
      </c>
      <c r="AG111" s="966"/>
      <c r="AH111" s="966"/>
      <c r="AI111" s="966"/>
      <c r="AJ111" s="967"/>
      <c r="AK111" s="968" t="s">
        <v>348</v>
      </c>
      <c r="AL111" s="966"/>
      <c r="AM111" s="966"/>
      <c r="AN111" s="966"/>
      <c r="AO111" s="967"/>
      <c r="AP111" s="969" t="s">
        <v>348</v>
      </c>
      <c r="AQ111" s="970"/>
      <c r="AR111" s="970"/>
      <c r="AS111" s="970"/>
      <c r="AT111" s="971"/>
      <c r="AU111" s="936"/>
      <c r="AV111" s="937"/>
      <c r="AW111" s="937"/>
      <c r="AX111" s="937"/>
      <c r="AY111" s="937"/>
      <c r="AZ111" s="950" t="s">
        <v>393</v>
      </c>
      <c r="BA111" s="951"/>
      <c r="BB111" s="951"/>
      <c r="BC111" s="951"/>
      <c r="BD111" s="951"/>
      <c r="BE111" s="951"/>
      <c r="BF111" s="951"/>
      <c r="BG111" s="951"/>
      <c r="BH111" s="951"/>
      <c r="BI111" s="951"/>
      <c r="BJ111" s="951"/>
      <c r="BK111" s="951"/>
      <c r="BL111" s="951"/>
      <c r="BM111" s="951"/>
      <c r="BN111" s="951"/>
      <c r="BO111" s="951"/>
      <c r="BP111" s="952"/>
      <c r="BQ111" s="953">
        <v>9937</v>
      </c>
      <c r="BR111" s="954"/>
      <c r="BS111" s="954"/>
      <c r="BT111" s="954"/>
      <c r="BU111" s="954"/>
      <c r="BV111" s="954">
        <v>5484</v>
      </c>
      <c r="BW111" s="954"/>
      <c r="BX111" s="954"/>
      <c r="BY111" s="954"/>
      <c r="BZ111" s="954"/>
      <c r="CA111" s="954">
        <v>3514</v>
      </c>
      <c r="CB111" s="954"/>
      <c r="CC111" s="954"/>
      <c r="CD111" s="954"/>
      <c r="CE111" s="954"/>
      <c r="CF111" s="948">
        <v>0.1</v>
      </c>
      <c r="CG111" s="949"/>
      <c r="CH111" s="949"/>
      <c r="CI111" s="949"/>
      <c r="CJ111" s="949"/>
      <c r="CK111" s="976"/>
      <c r="CL111" s="977"/>
      <c r="CM111" s="950" t="s">
        <v>394</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176</v>
      </c>
      <c r="DH111" s="954"/>
      <c r="DI111" s="954"/>
      <c r="DJ111" s="954"/>
      <c r="DK111" s="954"/>
      <c r="DL111" s="954" t="s">
        <v>348</v>
      </c>
      <c r="DM111" s="954"/>
      <c r="DN111" s="954"/>
      <c r="DO111" s="954"/>
      <c r="DP111" s="954"/>
      <c r="DQ111" s="954" t="s">
        <v>368</v>
      </c>
      <c r="DR111" s="954"/>
      <c r="DS111" s="954"/>
      <c r="DT111" s="954"/>
      <c r="DU111" s="954"/>
      <c r="DV111" s="955" t="s">
        <v>395</v>
      </c>
      <c r="DW111" s="955"/>
      <c r="DX111" s="955"/>
      <c r="DY111" s="955"/>
      <c r="DZ111" s="956"/>
    </row>
    <row r="112" spans="1:131" s="226" customFormat="1" ht="26.25" customHeight="1">
      <c r="A112" s="980" t="s">
        <v>396</v>
      </c>
      <c r="B112" s="981"/>
      <c r="C112" s="951" t="s">
        <v>397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395</v>
      </c>
      <c r="AB112" s="987"/>
      <c r="AC112" s="987"/>
      <c r="AD112" s="987"/>
      <c r="AE112" s="988"/>
      <c r="AF112" s="989" t="s">
        <v>176</v>
      </c>
      <c r="AG112" s="987"/>
      <c r="AH112" s="987"/>
      <c r="AI112" s="987"/>
      <c r="AJ112" s="988"/>
      <c r="AK112" s="989" t="s">
        <v>176</v>
      </c>
      <c r="AL112" s="987"/>
      <c r="AM112" s="987"/>
      <c r="AN112" s="987"/>
      <c r="AO112" s="988"/>
      <c r="AP112" s="990" t="s">
        <v>176</v>
      </c>
      <c r="AQ112" s="991"/>
      <c r="AR112" s="991"/>
      <c r="AS112" s="991"/>
      <c r="AT112" s="992"/>
      <c r="AU112" s="936"/>
      <c r="AV112" s="937"/>
      <c r="AW112" s="937"/>
      <c r="AX112" s="937"/>
      <c r="AY112" s="937"/>
      <c r="AZ112" s="950" t="s">
        <v>398</v>
      </c>
      <c r="BA112" s="951"/>
      <c r="BB112" s="951"/>
      <c r="BC112" s="951"/>
      <c r="BD112" s="951"/>
      <c r="BE112" s="951"/>
      <c r="BF112" s="951"/>
      <c r="BG112" s="951"/>
      <c r="BH112" s="951"/>
      <c r="BI112" s="951"/>
      <c r="BJ112" s="951"/>
      <c r="BK112" s="951"/>
      <c r="BL112" s="951"/>
      <c r="BM112" s="951"/>
      <c r="BN112" s="951"/>
      <c r="BO112" s="951"/>
      <c r="BP112" s="952"/>
      <c r="BQ112" s="953">
        <v>1936625</v>
      </c>
      <c r="BR112" s="954"/>
      <c r="BS112" s="954"/>
      <c r="BT112" s="954"/>
      <c r="BU112" s="954"/>
      <c r="BV112" s="954">
        <v>2208866</v>
      </c>
      <c r="BW112" s="954"/>
      <c r="BX112" s="954"/>
      <c r="BY112" s="954"/>
      <c r="BZ112" s="954"/>
      <c r="CA112" s="954">
        <v>2276947</v>
      </c>
      <c r="CB112" s="954"/>
      <c r="CC112" s="954"/>
      <c r="CD112" s="954"/>
      <c r="CE112" s="954"/>
      <c r="CF112" s="948">
        <v>71.099999999999994</v>
      </c>
      <c r="CG112" s="949"/>
      <c r="CH112" s="949"/>
      <c r="CI112" s="949"/>
      <c r="CJ112" s="949"/>
      <c r="CK112" s="976"/>
      <c r="CL112" s="977"/>
      <c r="CM112" s="950" t="s">
        <v>399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176</v>
      </c>
      <c r="DH112" s="954"/>
      <c r="DI112" s="954"/>
      <c r="DJ112" s="954"/>
      <c r="DK112" s="954"/>
      <c r="DL112" s="954" t="s">
        <v>400</v>
      </c>
      <c r="DM112" s="954"/>
      <c r="DN112" s="954"/>
      <c r="DO112" s="954"/>
      <c r="DP112" s="954"/>
      <c r="DQ112" s="954" t="s">
        <v>368</v>
      </c>
      <c r="DR112" s="954"/>
      <c r="DS112" s="954"/>
      <c r="DT112" s="954"/>
      <c r="DU112" s="954"/>
      <c r="DV112" s="955" t="s">
        <v>176</v>
      </c>
      <c r="DW112" s="955"/>
      <c r="DX112" s="955"/>
      <c r="DY112" s="955"/>
      <c r="DZ112" s="956"/>
    </row>
    <row r="113" spans="1:130" s="226" customFormat="1" ht="26.25" customHeight="1">
      <c r="A113" s="982"/>
      <c r="B113" s="983"/>
      <c r="C113" s="951" t="s">
        <v>401</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61193</v>
      </c>
      <c r="AB113" s="966"/>
      <c r="AC113" s="966"/>
      <c r="AD113" s="966"/>
      <c r="AE113" s="967"/>
      <c r="AF113" s="968">
        <v>70047</v>
      </c>
      <c r="AG113" s="966"/>
      <c r="AH113" s="966"/>
      <c r="AI113" s="966"/>
      <c r="AJ113" s="967"/>
      <c r="AK113" s="968">
        <v>97479</v>
      </c>
      <c r="AL113" s="966"/>
      <c r="AM113" s="966"/>
      <c r="AN113" s="966"/>
      <c r="AO113" s="967"/>
      <c r="AP113" s="969">
        <v>3</v>
      </c>
      <c r="AQ113" s="970"/>
      <c r="AR113" s="970"/>
      <c r="AS113" s="970"/>
      <c r="AT113" s="971"/>
      <c r="AU113" s="936"/>
      <c r="AV113" s="937"/>
      <c r="AW113" s="937"/>
      <c r="AX113" s="937"/>
      <c r="AY113" s="937"/>
      <c r="AZ113" s="950" t="s">
        <v>402</v>
      </c>
      <c r="BA113" s="951"/>
      <c r="BB113" s="951"/>
      <c r="BC113" s="951"/>
      <c r="BD113" s="951"/>
      <c r="BE113" s="951"/>
      <c r="BF113" s="951"/>
      <c r="BG113" s="951"/>
      <c r="BH113" s="951"/>
      <c r="BI113" s="951"/>
      <c r="BJ113" s="951"/>
      <c r="BK113" s="951"/>
      <c r="BL113" s="951"/>
      <c r="BM113" s="951"/>
      <c r="BN113" s="951"/>
      <c r="BO113" s="951"/>
      <c r="BP113" s="952"/>
      <c r="BQ113" s="953">
        <v>160504</v>
      </c>
      <c r="BR113" s="954"/>
      <c r="BS113" s="954"/>
      <c r="BT113" s="954"/>
      <c r="BU113" s="954"/>
      <c r="BV113" s="954">
        <v>149442</v>
      </c>
      <c r="BW113" s="954"/>
      <c r="BX113" s="954"/>
      <c r="BY113" s="954"/>
      <c r="BZ113" s="954"/>
      <c r="CA113" s="954">
        <v>144168</v>
      </c>
      <c r="CB113" s="954"/>
      <c r="CC113" s="954"/>
      <c r="CD113" s="954"/>
      <c r="CE113" s="954"/>
      <c r="CF113" s="948">
        <v>4.5</v>
      </c>
      <c r="CG113" s="949"/>
      <c r="CH113" s="949"/>
      <c r="CI113" s="949"/>
      <c r="CJ113" s="949"/>
      <c r="CK113" s="976"/>
      <c r="CL113" s="977"/>
      <c r="CM113" s="950" t="s">
        <v>403</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395</v>
      </c>
      <c r="DH113" s="987"/>
      <c r="DI113" s="987"/>
      <c r="DJ113" s="987"/>
      <c r="DK113" s="988"/>
      <c r="DL113" s="989" t="s">
        <v>368</v>
      </c>
      <c r="DM113" s="987"/>
      <c r="DN113" s="987"/>
      <c r="DO113" s="987"/>
      <c r="DP113" s="988"/>
      <c r="DQ113" s="989" t="s">
        <v>400</v>
      </c>
      <c r="DR113" s="987"/>
      <c r="DS113" s="987"/>
      <c r="DT113" s="987"/>
      <c r="DU113" s="988"/>
      <c r="DV113" s="990" t="s">
        <v>176</v>
      </c>
      <c r="DW113" s="991"/>
      <c r="DX113" s="991"/>
      <c r="DY113" s="991"/>
      <c r="DZ113" s="992"/>
    </row>
    <row r="114" spans="1:130" s="226" customFormat="1" ht="26.25" customHeight="1">
      <c r="A114" s="982"/>
      <c r="B114" s="983"/>
      <c r="C114" s="951" t="s">
        <v>404</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11960</v>
      </c>
      <c r="AB114" s="987"/>
      <c r="AC114" s="987"/>
      <c r="AD114" s="987"/>
      <c r="AE114" s="988"/>
      <c r="AF114" s="989">
        <v>16401</v>
      </c>
      <c r="AG114" s="987"/>
      <c r="AH114" s="987"/>
      <c r="AI114" s="987"/>
      <c r="AJ114" s="988"/>
      <c r="AK114" s="989">
        <v>17475</v>
      </c>
      <c r="AL114" s="987"/>
      <c r="AM114" s="987"/>
      <c r="AN114" s="987"/>
      <c r="AO114" s="988"/>
      <c r="AP114" s="990">
        <v>0.5</v>
      </c>
      <c r="AQ114" s="991"/>
      <c r="AR114" s="991"/>
      <c r="AS114" s="991"/>
      <c r="AT114" s="992"/>
      <c r="AU114" s="936"/>
      <c r="AV114" s="937"/>
      <c r="AW114" s="937"/>
      <c r="AX114" s="937"/>
      <c r="AY114" s="937"/>
      <c r="AZ114" s="950" t="s">
        <v>405</v>
      </c>
      <c r="BA114" s="951"/>
      <c r="BB114" s="951"/>
      <c r="BC114" s="951"/>
      <c r="BD114" s="951"/>
      <c r="BE114" s="951"/>
      <c r="BF114" s="951"/>
      <c r="BG114" s="951"/>
      <c r="BH114" s="951"/>
      <c r="BI114" s="951"/>
      <c r="BJ114" s="951"/>
      <c r="BK114" s="951"/>
      <c r="BL114" s="951"/>
      <c r="BM114" s="951"/>
      <c r="BN114" s="951"/>
      <c r="BO114" s="951"/>
      <c r="BP114" s="952"/>
      <c r="BQ114" s="953">
        <v>775934</v>
      </c>
      <c r="BR114" s="954"/>
      <c r="BS114" s="954"/>
      <c r="BT114" s="954"/>
      <c r="BU114" s="954"/>
      <c r="BV114" s="954">
        <v>718910</v>
      </c>
      <c r="BW114" s="954"/>
      <c r="BX114" s="954"/>
      <c r="BY114" s="954"/>
      <c r="BZ114" s="954"/>
      <c r="CA114" s="954">
        <v>656024</v>
      </c>
      <c r="CB114" s="954"/>
      <c r="CC114" s="954"/>
      <c r="CD114" s="954"/>
      <c r="CE114" s="954"/>
      <c r="CF114" s="948">
        <v>20.5</v>
      </c>
      <c r="CG114" s="949"/>
      <c r="CH114" s="949"/>
      <c r="CI114" s="949"/>
      <c r="CJ114" s="949"/>
      <c r="CK114" s="976"/>
      <c r="CL114" s="977"/>
      <c r="CM114" s="950" t="s">
        <v>406</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400</v>
      </c>
      <c r="DH114" s="987"/>
      <c r="DI114" s="987"/>
      <c r="DJ114" s="987"/>
      <c r="DK114" s="988"/>
      <c r="DL114" s="989" t="s">
        <v>348</v>
      </c>
      <c r="DM114" s="987"/>
      <c r="DN114" s="987"/>
      <c r="DO114" s="987"/>
      <c r="DP114" s="988"/>
      <c r="DQ114" s="989" t="s">
        <v>348</v>
      </c>
      <c r="DR114" s="987"/>
      <c r="DS114" s="987"/>
      <c r="DT114" s="987"/>
      <c r="DU114" s="988"/>
      <c r="DV114" s="990" t="s">
        <v>176</v>
      </c>
      <c r="DW114" s="991"/>
      <c r="DX114" s="991"/>
      <c r="DY114" s="991"/>
      <c r="DZ114" s="992"/>
    </row>
    <row r="115" spans="1:130" s="226" customFormat="1" ht="26.25" customHeight="1">
      <c r="A115" s="982"/>
      <c r="B115" s="983"/>
      <c r="C115" s="951" t="s">
        <v>407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6887</v>
      </c>
      <c r="AB115" s="966"/>
      <c r="AC115" s="966"/>
      <c r="AD115" s="966"/>
      <c r="AE115" s="967"/>
      <c r="AF115" s="968">
        <v>4453</v>
      </c>
      <c r="AG115" s="966"/>
      <c r="AH115" s="966"/>
      <c r="AI115" s="966"/>
      <c r="AJ115" s="967"/>
      <c r="AK115" s="968">
        <v>1970</v>
      </c>
      <c r="AL115" s="966"/>
      <c r="AM115" s="966"/>
      <c r="AN115" s="966"/>
      <c r="AO115" s="967"/>
      <c r="AP115" s="969">
        <v>0.1</v>
      </c>
      <c r="AQ115" s="970"/>
      <c r="AR115" s="970"/>
      <c r="AS115" s="970"/>
      <c r="AT115" s="971"/>
      <c r="AU115" s="936"/>
      <c r="AV115" s="937"/>
      <c r="AW115" s="937"/>
      <c r="AX115" s="937"/>
      <c r="AY115" s="937"/>
      <c r="AZ115" s="950" t="s">
        <v>408</v>
      </c>
      <c r="BA115" s="951"/>
      <c r="BB115" s="951"/>
      <c r="BC115" s="951"/>
      <c r="BD115" s="951"/>
      <c r="BE115" s="951"/>
      <c r="BF115" s="951"/>
      <c r="BG115" s="951"/>
      <c r="BH115" s="951"/>
      <c r="BI115" s="951"/>
      <c r="BJ115" s="951"/>
      <c r="BK115" s="951"/>
      <c r="BL115" s="951"/>
      <c r="BM115" s="951"/>
      <c r="BN115" s="951"/>
      <c r="BO115" s="951"/>
      <c r="BP115" s="952"/>
      <c r="BQ115" s="953" t="s">
        <v>395</v>
      </c>
      <c r="BR115" s="954"/>
      <c r="BS115" s="954"/>
      <c r="BT115" s="954"/>
      <c r="BU115" s="954"/>
      <c r="BV115" s="954" t="s">
        <v>395</v>
      </c>
      <c r="BW115" s="954"/>
      <c r="BX115" s="954"/>
      <c r="BY115" s="954"/>
      <c r="BZ115" s="954"/>
      <c r="CA115" s="954" t="s">
        <v>400</v>
      </c>
      <c r="CB115" s="954"/>
      <c r="CC115" s="954"/>
      <c r="CD115" s="954"/>
      <c r="CE115" s="954"/>
      <c r="CF115" s="948" t="s">
        <v>176</v>
      </c>
      <c r="CG115" s="949"/>
      <c r="CH115" s="949"/>
      <c r="CI115" s="949"/>
      <c r="CJ115" s="949"/>
      <c r="CK115" s="976"/>
      <c r="CL115" s="977"/>
      <c r="CM115" s="950" t="s">
        <v>409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348</v>
      </c>
      <c r="DH115" s="987"/>
      <c r="DI115" s="987"/>
      <c r="DJ115" s="987"/>
      <c r="DK115" s="988"/>
      <c r="DL115" s="989" t="s">
        <v>176</v>
      </c>
      <c r="DM115" s="987"/>
      <c r="DN115" s="987"/>
      <c r="DO115" s="987"/>
      <c r="DP115" s="988"/>
      <c r="DQ115" s="989" t="s">
        <v>400</v>
      </c>
      <c r="DR115" s="987"/>
      <c r="DS115" s="987"/>
      <c r="DT115" s="987"/>
      <c r="DU115" s="988"/>
      <c r="DV115" s="990" t="s">
        <v>176</v>
      </c>
      <c r="DW115" s="991"/>
      <c r="DX115" s="991"/>
      <c r="DY115" s="991"/>
      <c r="DZ115" s="992"/>
    </row>
    <row r="116" spans="1:130" s="226" customFormat="1" ht="26.25" customHeight="1">
      <c r="A116" s="984"/>
      <c r="B116" s="985"/>
      <c r="C116" s="993" t="s">
        <v>410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419</v>
      </c>
      <c r="AB116" s="987"/>
      <c r="AC116" s="987"/>
      <c r="AD116" s="987"/>
      <c r="AE116" s="988"/>
      <c r="AF116" s="989">
        <v>500</v>
      </c>
      <c r="AG116" s="987"/>
      <c r="AH116" s="987"/>
      <c r="AI116" s="987"/>
      <c r="AJ116" s="988"/>
      <c r="AK116" s="989">
        <v>193</v>
      </c>
      <c r="AL116" s="987"/>
      <c r="AM116" s="987"/>
      <c r="AN116" s="987"/>
      <c r="AO116" s="988"/>
      <c r="AP116" s="990">
        <v>0</v>
      </c>
      <c r="AQ116" s="991"/>
      <c r="AR116" s="991"/>
      <c r="AS116" s="991"/>
      <c r="AT116" s="992"/>
      <c r="AU116" s="936"/>
      <c r="AV116" s="937"/>
      <c r="AW116" s="937"/>
      <c r="AX116" s="937"/>
      <c r="AY116" s="937"/>
      <c r="AZ116" s="995" t="s">
        <v>411</v>
      </c>
      <c r="BA116" s="996"/>
      <c r="BB116" s="996"/>
      <c r="BC116" s="996"/>
      <c r="BD116" s="996"/>
      <c r="BE116" s="996"/>
      <c r="BF116" s="996"/>
      <c r="BG116" s="996"/>
      <c r="BH116" s="996"/>
      <c r="BI116" s="996"/>
      <c r="BJ116" s="996"/>
      <c r="BK116" s="996"/>
      <c r="BL116" s="996"/>
      <c r="BM116" s="996"/>
      <c r="BN116" s="996"/>
      <c r="BO116" s="996"/>
      <c r="BP116" s="997"/>
      <c r="BQ116" s="953" t="s">
        <v>348</v>
      </c>
      <c r="BR116" s="954"/>
      <c r="BS116" s="954"/>
      <c r="BT116" s="954"/>
      <c r="BU116" s="954"/>
      <c r="BV116" s="954" t="s">
        <v>176</v>
      </c>
      <c r="BW116" s="954"/>
      <c r="BX116" s="954"/>
      <c r="BY116" s="954"/>
      <c r="BZ116" s="954"/>
      <c r="CA116" s="954" t="s">
        <v>395</v>
      </c>
      <c r="CB116" s="954"/>
      <c r="CC116" s="954"/>
      <c r="CD116" s="954"/>
      <c r="CE116" s="954"/>
      <c r="CF116" s="948" t="s">
        <v>176</v>
      </c>
      <c r="CG116" s="949"/>
      <c r="CH116" s="949"/>
      <c r="CI116" s="949"/>
      <c r="CJ116" s="949"/>
      <c r="CK116" s="976"/>
      <c r="CL116" s="977"/>
      <c r="CM116" s="950" t="s">
        <v>412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400</v>
      </c>
      <c r="DH116" s="987"/>
      <c r="DI116" s="987"/>
      <c r="DJ116" s="987"/>
      <c r="DK116" s="988"/>
      <c r="DL116" s="989" t="s">
        <v>400</v>
      </c>
      <c r="DM116" s="987"/>
      <c r="DN116" s="987"/>
      <c r="DO116" s="987"/>
      <c r="DP116" s="988"/>
      <c r="DQ116" s="989" t="s">
        <v>348</v>
      </c>
      <c r="DR116" s="987"/>
      <c r="DS116" s="987"/>
      <c r="DT116" s="987"/>
      <c r="DU116" s="988"/>
      <c r="DV116" s="990" t="s">
        <v>176</v>
      </c>
      <c r="DW116" s="991"/>
      <c r="DX116" s="991"/>
      <c r="DY116" s="991"/>
      <c r="DZ116" s="992"/>
    </row>
    <row r="117" spans="1:130" s="226" customFormat="1" ht="26.25" customHeight="1">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413</v>
      </c>
      <c r="Z117" s="922"/>
      <c r="AA117" s="1006">
        <v>714407</v>
      </c>
      <c r="AB117" s="1007"/>
      <c r="AC117" s="1007"/>
      <c r="AD117" s="1007"/>
      <c r="AE117" s="1008"/>
      <c r="AF117" s="1009">
        <v>772949</v>
      </c>
      <c r="AG117" s="1007"/>
      <c r="AH117" s="1007"/>
      <c r="AI117" s="1007"/>
      <c r="AJ117" s="1008"/>
      <c r="AK117" s="1009">
        <v>923249</v>
      </c>
      <c r="AL117" s="1007"/>
      <c r="AM117" s="1007"/>
      <c r="AN117" s="1007"/>
      <c r="AO117" s="1008"/>
      <c r="AP117" s="1010"/>
      <c r="AQ117" s="1011"/>
      <c r="AR117" s="1011"/>
      <c r="AS117" s="1011"/>
      <c r="AT117" s="1012"/>
      <c r="AU117" s="936"/>
      <c r="AV117" s="937"/>
      <c r="AW117" s="937"/>
      <c r="AX117" s="937"/>
      <c r="AY117" s="937"/>
      <c r="AZ117" s="1002" t="s">
        <v>414</v>
      </c>
      <c r="BA117" s="1003"/>
      <c r="BB117" s="1003"/>
      <c r="BC117" s="1003"/>
      <c r="BD117" s="1003"/>
      <c r="BE117" s="1003"/>
      <c r="BF117" s="1003"/>
      <c r="BG117" s="1003"/>
      <c r="BH117" s="1003"/>
      <c r="BI117" s="1003"/>
      <c r="BJ117" s="1003"/>
      <c r="BK117" s="1003"/>
      <c r="BL117" s="1003"/>
      <c r="BM117" s="1003"/>
      <c r="BN117" s="1003"/>
      <c r="BO117" s="1003"/>
      <c r="BP117" s="1004"/>
      <c r="BQ117" s="953" t="s">
        <v>400</v>
      </c>
      <c r="BR117" s="954"/>
      <c r="BS117" s="954"/>
      <c r="BT117" s="954"/>
      <c r="BU117" s="954"/>
      <c r="BV117" s="954" t="s">
        <v>348</v>
      </c>
      <c r="BW117" s="954"/>
      <c r="BX117" s="954"/>
      <c r="BY117" s="954"/>
      <c r="BZ117" s="954"/>
      <c r="CA117" s="954" t="s">
        <v>368</v>
      </c>
      <c r="CB117" s="954"/>
      <c r="CC117" s="954"/>
      <c r="CD117" s="954"/>
      <c r="CE117" s="954"/>
      <c r="CF117" s="948" t="s">
        <v>368</v>
      </c>
      <c r="CG117" s="949"/>
      <c r="CH117" s="949"/>
      <c r="CI117" s="949"/>
      <c r="CJ117" s="949"/>
      <c r="CK117" s="976"/>
      <c r="CL117" s="977"/>
      <c r="CM117" s="950" t="s">
        <v>415</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348</v>
      </c>
      <c r="DH117" s="987"/>
      <c r="DI117" s="987"/>
      <c r="DJ117" s="987"/>
      <c r="DK117" s="988"/>
      <c r="DL117" s="989" t="s">
        <v>348</v>
      </c>
      <c r="DM117" s="987"/>
      <c r="DN117" s="987"/>
      <c r="DO117" s="987"/>
      <c r="DP117" s="988"/>
      <c r="DQ117" s="989" t="s">
        <v>395</v>
      </c>
      <c r="DR117" s="987"/>
      <c r="DS117" s="987"/>
      <c r="DT117" s="987"/>
      <c r="DU117" s="988"/>
      <c r="DV117" s="990" t="s">
        <v>176</v>
      </c>
      <c r="DW117" s="991"/>
      <c r="DX117" s="991"/>
      <c r="DY117" s="991"/>
      <c r="DZ117" s="992"/>
    </row>
    <row r="118" spans="1:130" s="226" customFormat="1" ht="26.25" customHeight="1">
      <c r="A118" s="940" t="s">
        <v>387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384</v>
      </c>
      <c r="AB118" s="921"/>
      <c r="AC118" s="921"/>
      <c r="AD118" s="921"/>
      <c r="AE118" s="922"/>
      <c r="AF118" s="920" t="s">
        <v>385</v>
      </c>
      <c r="AG118" s="921"/>
      <c r="AH118" s="921"/>
      <c r="AI118" s="921"/>
      <c r="AJ118" s="922"/>
      <c r="AK118" s="920" t="s">
        <v>282</v>
      </c>
      <c r="AL118" s="921"/>
      <c r="AM118" s="921"/>
      <c r="AN118" s="921"/>
      <c r="AO118" s="922"/>
      <c r="AP118" s="998" t="s">
        <v>386</v>
      </c>
      <c r="AQ118" s="999"/>
      <c r="AR118" s="999"/>
      <c r="AS118" s="999"/>
      <c r="AT118" s="1000"/>
      <c r="AU118" s="936"/>
      <c r="AV118" s="937"/>
      <c r="AW118" s="937"/>
      <c r="AX118" s="937"/>
      <c r="AY118" s="937"/>
      <c r="AZ118" s="1001" t="s">
        <v>416</v>
      </c>
      <c r="BA118" s="993"/>
      <c r="BB118" s="993"/>
      <c r="BC118" s="993"/>
      <c r="BD118" s="993"/>
      <c r="BE118" s="993"/>
      <c r="BF118" s="993"/>
      <c r="BG118" s="993"/>
      <c r="BH118" s="993"/>
      <c r="BI118" s="993"/>
      <c r="BJ118" s="993"/>
      <c r="BK118" s="993"/>
      <c r="BL118" s="993"/>
      <c r="BM118" s="993"/>
      <c r="BN118" s="993"/>
      <c r="BO118" s="993"/>
      <c r="BP118" s="994"/>
      <c r="BQ118" s="1027" t="s">
        <v>395</v>
      </c>
      <c r="BR118" s="1028"/>
      <c r="BS118" s="1028"/>
      <c r="BT118" s="1028"/>
      <c r="BU118" s="1028"/>
      <c r="BV118" s="1028" t="s">
        <v>395</v>
      </c>
      <c r="BW118" s="1028"/>
      <c r="BX118" s="1028"/>
      <c r="BY118" s="1028"/>
      <c r="BZ118" s="1028"/>
      <c r="CA118" s="1028" t="s">
        <v>395</v>
      </c>
      <c r="CB118" s="1028"/>
      <c r="CC118" s="1028"/>
      <c r="CD118" s="1028"/>
      <c r="CE118" s="1028"/>
      <c r="CF118" s="948" t="s">
        <v>348</v>
      </c>
      <c r="CG118" s="949"/>
      <c r="CH118" s="949"/>
      <c r="CI118" s="949"/>
      <c r="CJ118" s="949"/>
      <c r="CK118" s="976"/>
      <c r="CL118" s="977"/>
      <c r="CM118" s="950" t="s">
        <v>417</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176</v>
      </c>
      <c r="DH118" s="987"/>
      <c r="DI118" s="987"/>
      <c r="DJ118" s="987"/>
      <c r="DK118" s="988"/>
      <c r="DL118" s="989" t="s">
        <v>176</v>
      </c>
      <c r="DM118" s="987"/>
      <c r="DN118" s="987"/>
      <c r="DO118" s="987"/>
      <c r="DP118" s="988"/>
      <c r="DQ118" s="989" t="s">
        <v>176</v>
      </c>
      <c r="DR118" s="987"/>
      <c r="DS118" s="987"/>
      <c r="DT118" s="987"/>
      <c r="DU118" s="988"/>
      <c r="DV118" s="990" t="s">
        <v>395</v>
      </c>
      <c r="DW118" s="991"/>
      <c r="DX118" s="991"/>
      <c r="DY118" s="991"/>
      <c r="DZ118" s="992"/>
    </row>
    <row r="119" spans="1:130" s="226" customFormat="1" ht="26.25" customHeight="1">
      <c r="A119" s="1084" t="s">
        <v>390</v>
      </c>
      <c r="B119" s="975"/>
      <c r="C119" s="957" t="s">
        <v>391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400</v>
      </c>
      <c r="AB119" s="928"/>
      <c r="AC119" s="928"/>
      <c r="AD119" s="928"/>
      <c r="AE119" s="929"/>
      <c r="AF119" s="930" t="s">
        <v>176</v>
      </c>
      <c r="AG119" s="928"/>
      <c r="AH119" s="928"/>
      <c r="AI119" s="928"/>
      <c r="AJ119" s="929"/>
      <c r="AK119" s="930" t="s">
        <v>400</v>
      </c>
      <c r="AL119" s="928"/>
      <c r="AM119" s="928"/>
      <c r="AN119" s="928"/>
      <c r="AO119" s="929"/>
      <c r="AP119" s="931" t="s">
        <v>395</v>
      </c>
      <c r="AQ119" s="932"/>
      <c r="AR119" s="932"/>
      <c r="AS119" s="932"/>
      <c r="AT119" s="933"/>
      <c r="AU119" s="938"/>
      <c r="AV119" s="939"/>
      <c r="AW119" s="939"/>
      <c r="AX119" s="939"/>
      <c r="AY119" s="939"/>
      <c r="AZ119" s="247" t="s">
        <v>188</v>
      </c>
      <c r="BA119" s="247"/>
      <c r="BB119" s="247"/>
      <c r="BC119" s="247"/>
      <c r="BD119" s="247"/>
      <c r="BE119" s="247"/>
      <c r="BF119" s="247"/>
      <c r="BG119" s="247"/>
      <c r="BH119" s="247"/>
      <c r="BI119" s="247"/>
      <c r="BJ119" s="247"/>
      <c r="BK119" s="247"/>
      <c r="BL119" s="247"/>
      <c r="BM119" s="247"/>
      <c r="BN119" s="247"/>
      <c r="BO119" s="1005" t="s">
        <v>418</v>
      </c>
      <c r="BP119" s="1033"/>
      <c r="BQ119" s="1027">
        <v>10717552</v>
      </c>
      <c r="BR119" s="1028"/>
      <c r="BS119" s="1028"/>
      <c r="BT119" s="1028"/>
      <c r="BU119" s="1028"/>
      <c r="BV119" s="1028">
        <v>11020368</v>
      </c>
      <c r="BW119" s="1028"/>
      <c r="BX119" s="1028"/>
      <c r="BY119" s="1028"/>
      <c r="BZ119" s="1028"/>
      <c r="CA119" s="1028">
        <v>10929220</v>
      </c>
      <c r="CB119" s="1028"/>
      <c r="CC119" s="1028"/>
      <c r="CD119" s="1028"/>
      <c r="CE119" s="1028"/>
      <c r="CF119" s="1029"/>
      <c r="CG119" s="1030"/>
      <c r="CH119" s="1030"/>
      <c r="CI119" s="1030"/>
      <c r="CJ119" s="1031"/>
      <c r="CK119" s="978"/>
      <c r="CL119" s="979"/>
      <c r="CM119" s="1001" t="s">
        <v>419</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9937</v>
      </c>
      <c r="DH119" s="1014"/>
      <c r="DI119" s="1014"/>
      <c r="DJ119" s="1014"/>
      <c r="DK119" s="1015"/>
      <c r="DL119" s="1013">
        <v>5484</v>
      </c>
      <c r="DM119" s="1014"/>
      <c r="DN119" s="1014"/>
      <c r="DO119" s="1014"/>
      <c r="DP119" s="1015"/>
      <c r="DQ119" s="1013">
        <v>3514</v>
      </c>
      <c r="DR119" s="1014"/>
      <c r="DS119" s="1014"/>
      <c r="DT119" s="1014"/>
      <c r="DU119" s="1015"/>
      <c r="DV119" s="1016">
        <v>0.1</v>
      </c>
      <c r="DW119" s="1017"/>
      <c r="DX119" s="1017"/>
      <c r="DY119" s="1017"/>
      <c r="DZ119" s="1018"/>
    </row>
    <row r="120" spans="1:130" s="226" customFormat="1" ht="26.25" customHeight="1">
      <c r="A120" s="1085"/>
      <c r="B120" s="977"/>
      <c r="C120" s="950" t="s">
        <v>394</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348</v>
      </c>
      <c r="AB120" s="987"/>
      <c r="AC120" s="987"/>
      <c r="AD120" s="987"/>
      <c r="AE120" s="988"/>
      <c r="AF120" s="989" t="s">
        <v>176</v>
      </c>
      <c r="AG120" s="987"/>
      <c r="AH120" s="987"/>
      <c r="AI120" s="987"/>
      <c r="AJ120" s="988"/>
      <c r="AK120" s="989" t="s">
        <v>400</v>
      </c>
      <c r="AL120" s="987"/>
      <c r="AM120" s="987"/>
      <c r="AN120" s="987"/>
      <c r="AO120" s="988"/>
      <c r="AP120" s="990" t="s">
        <v>400</v>
      </c>
      <c r="AQ120" s="991"/>
      <c r="AR120" s="991"/>
      <c r="AS120" s="991"/>
      <c r="AT120" s="992"/>
      <c r="AU120" s="1019" t="s">
        <v>420</v>
      </c>
      <c r="AV120" s="1020"/>
      <c r="AW120" s="1020"/>
      <c r="AX120" s="1020"/>
      <c r="AY120" s="1021"/>
      <c r="AZ120" s="957" t="s">
        <v>421</v>
      </c>
      <c r="BA120" s="925"/>
      <c r="BB120" s="925"/>
      <c r="BC120" s="925"/>
      <c r="BD120" s="925"/>
      <c r="BE120" s="925"/>
      <c r="BF120" s="925"/>
      <c r="BG120" s="925"/>
      <c r="BH120" s="925"/>
      <c r="BI120" s="925"/>
      <c r="BJ120" s="925"/>
      <c r="BK120" s="925"/>
      <c r="BL120" s="925"/>
      <c r="BM120" s="925"/>
      <c r="BN120" s="925"/>
      <c r="BO120" s="925"/>
      <c r="BP120" s="926"/>
      <c r="BQ120" s="958">
        <v>2301992</v>
      </c>
      <c r="BR120" s="959"/>
      <c r="BS120" s="959"/>
      <c r="BT120" s="959"/>
      <c r="BU120" s="959"/>
      <c r="BV120" s="959">
        <v>2209669</v>
      </c>
      <c r="BW120" s="959"/>
      <c r="BX120" s="959"/>
      <c r="BY120" s="959"/>
      <c r="BZ120" s="959"/>
      <c r="CA120" s="959">
        <v>2297137</v>
      </c>
      <c r="CB120" s="959"/>
      <c r="CC120" s="959"/>
      <c r="CD120" s="959"/>
      <c r="CE120" s="959"/>
      <c r="CF120" s="972">
        <v>71.7</v>
      </c>
      <c r="CG120" s="973"/>
      <c r="CH120" s="973"/>
      <c r="CI120" s="973"/>
      <c r="CJ120" s="973"/>
      <c r="CK120" s="1034" t="s">
        <v>422</v>
      </c>
      <c r="CL120" s="1035"/>
      <c r="CM120" s="1035"/>
      <c r="CN120" s="1035"/>
      <c r="CO120" s="1036"/>
      <c r="CP120" s="1042" t="s">
        <v>423</v>
      </c>
      <c r="CQ120" s="1043"/>
      <c r="CR120" s="1043"/>
      <c r="CS120" s="1043"/>
      <c r="CT120" s="1043"/>
      <c r="CU120" s="1043"/>
      <c r="CV120" s="1043"/>
      <c r="CW120" s="1043"/>
      <c r="CX120" s="1043"/>
      <c r="CY120" s="1043"/>
      <c r="CZ120" s="1043"/>
      <c r="DA120" s="1043"/>
      <c r="DB120" s="1043"/>
      <c r="DC120" s="1043"/>
      <c r="DD120" s="1043"/>
      <c r="DE120" s="1043"/>
      <c r="DF120" s="1044"/>
      <c r="DG120" s="958">
        <v>1655426</v>
      </c>
      <c r="DH120" s="959"/>
      <c r="DI120" s="959"/>
      <c r="DJ120" s="959"/>
      <c r="DK120" s="959"/>
      <c r="DL120" s="959">
        <v>1679252</v>
      </c>
      <c r="DM120" s="959"/>
      <c r="DN120" s="959"/>
      <c r="DO120" s="959"/>
      <c r="DP120" s="959"/>
      <c r="DQ120" s="959">
        <v>1764385</v>
      </c>
      <c r="DR120" s="959"/>
      <c r="DS120" s="959"/>
      <c r="DT120" s="959"/>
      <c r="DU120" s="959"/>
      <c r="DV120" s="960">
        <v>55.1</v>
      </c>
      <c r="DW120" s="960"/>
      <c r="DX120" s="960"/>
      <c r="DY120" s="960"/>
      <c r="DZ120" s="961"/>
    </row>
    <row r="121" spans="1:130" s="226" customFormat="1" ht="26.25" customHeight="1">
      <c r="A121" s="1085"/>
      <c r="B121" s="977"/>
      <c r="C121" s="1002" t="s">
        <v>424</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176</v>
      </c>
      <c r="AB121" s="987"/>
      <c r="AC121" s="987"/>
      <c r="AD121" s="987"/>
      <c r="AE121" s="988"/>
      <c r="AF121" s="989" t="s">
        <v>395</v>
      </c>
      <c r="AG121" s="987"/>
      <c r="AH121" s="987"/>
      <c r="AI121" s="987"/>
      <c r="AJ121" s="988"/>
      <c r="AK121" s="989" t="s">
        <v>176</v>
      </c>
      <c r="AL121" s="987"/>
      <c r="AM121" s="987"/>
      <c r="AN121" s="987"/>
      <c r="AO121" s="988"/>
      <c r="AP121" s="990" t="s">
        <v>176</v>
      </c>
      <c r="AQ121" s="991"/>
      <c r="AR121" s="991"/>
      <c r="AS121" s="991"/>
      <c r="AT121" s="992"/>
      <c r="AU121" s="1022"/>
      <c r="AV121" s="1023"/>
      <c r="AW121" s="1023"/>
      <c r="AX121" s="1023"/>
      <c r="AY121" s="1024"/>
      <c r="AZ121" s="950" t="s">
        <v>425</v>
      </c>
      <c r="BA121" s="951"/>
      <c r="BB121" s="951"/>
      <c r="BC121" s="951"/>
      <c r="BD121" s="951"/>
      <c r="BE121" s="951"/>
      <c r="BF121" s="951"/>
      <c r="BG121" s="951"/>
      <c r="BH121" s="951"/>
      <c r="BI121" s="951"/>
      <c r="BJ121" s="951"/>
      <c r="BK121" s="951"/>
      <c r="BL121" s="951"/>
      <c r="BM121" s="951"/>
      <c r="BN121" s="951"/>
      <c r="BO121" s="951"/>
      <c r="BP121" s="952"/>
      <c r="BQ121" s="953">
        <v>273221</v>
      </c>
      <c r="BR121" s="954"/>
      <c r="BS121" s="954"/>
      <c r="BT121" s="954"/>
      <c r="BU121" s="954"/>
      <c r="BV121" s="954">
        <v>246982</v>
      </c>
      <c r="BW121" s="954"/>
      <c r="BX121" s="954"/>
      <c r="BY121" s="954"/>
      <c r="BZ121" s="954"/>
      <c r="CA121" s="954">
        <v>330330</v>
      </c>
      <c r="CB121" s="954"/>
      <c r="CC121" s="954"/>
      <c r="CD121" s="954"/>
      <c r="CE121" s="954"/>
      <c r="CF121" s="948">
        <v>10.3</v>
      </c>
      <c r="CG121" s="949"/>
      <c r="CH121" s="949"/>
      <c r="CI121" s="949"/>
      <c r="CJ121" s="949"/>
      <c r="CK121" s="1037"/>
      <c r="CL121" s="1038"/>
      <c r="CM121" s="1038"/>
      <c r="CN121" s="1038"/>
      <c r="CO121" s="1039"/>
      <c r="CP121" s="1047" t="s">
        <v>426</v>
      </c>
      <c r="CQ121" s="1048"/>
      <c r="CR121" s="1048"/>
      <c r="CS121" s="1048"/>
      <c r="CT121" s="1048"/>
      <c r="CU121" s="1048"/>
      <c r="CV121" s="1048"/>
      <c r="CW121" s="1048"/>
      <c r="CX121" s="1048"/>
      <c r="CY121" s="1048"/>
      <c r="CZ121" s="1048"/>
      <c r="DA121" s="1048"/>
      <c r="DB121" s="1048"/>
      <c r="DC121" s="1048"/>
      <c r="DD121" s="1048"/>
      <c r="DE121" s="1048"/>
      <c r="DF121" s="1049"/>
      <c r="DG121" s="953">
        <v>281199</v>
      </c>
      <c r="DH121" s="954"/>
      <c r="DI121" s="954"/>
      <c r="DJ121" s="954"/>
      <c r="DK121" s="954"/>
      <c r="DL121" s="954">
        <v>529634</v>
      </c>
      <c r="DM121" s="954"/>
      <c r="DN121" s="954"/>
      <c r="DO121" s="954"/>
      <c r="DP121" s="954"/>
      <c r="DQ121" s="954">
        <v>512562</v>
      </c>
      <c r="DR121" s="954"/>
      <c r="DS121" s="954"/>
      <c r="DT121" s="954"/>
      <c r="DU121" s="954"/>
      <c r="DV121" s="955">
        <v>16</v>
      </c>
      <c r="DW121" s="955"/>
      <c r="DX121" s="955"/>
      <c r="DY121" s="955"/>
      <c r="DZ121" s="956"/>
    </row>
    <row r="122" spans="1:130" s="226" customFormat="1" ht="26.25" customHeight="1">
      <c r="A122" s="1085"/>
      <c r="B122" s="977"/>
      <c r="C122" s="950" t="s">
        <v>406</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176</v>
      </c>
      <c r="AB122" s="987"/>
      <c r="AC122" s="987"/>
      <c r="AD122" s="987"/>
      <c r="AE122" s="988"/>
      <c r="AF122" s="989" t="s">
        <v>395</v>
      </c>
      <c r="AG122" s="987"/>
      <c r="AH122" s="987"/>
      <c r="AI122" s="987"/>
      <c r="AJ122" s="988"/>
      <c r="AK122" s="989" t="s">
        <v>176</v>
      </c>
      <c r="AL122" s="987"/>
      <c r="AM122" s="987"/>
      <c r="AN122" s="987"/>
      <c r="AO122" s="988"/>
      <c r="AP122" s="990" t="s">
        <v>400</v>
      </c>
      <c r="AQ122" s="991"/>
      <c r="AR122" s="991"/>
      <c r="AS122" s="991"/>
      <c r="AT122" s="992"/>
      <c r="AU122" s="1022"/>
      <c r="AV122" s="1023"/>
      <c r="AW122" s="1023"/>
      <c r="AX122" s="1023"/>
      <c r="AY122" s="1024"/>
      <c r="AZ122" s="1001" t="s">
        <v>427</v>
      </c>
      <c r="BA122" s="993"/>
      <c r="BB122" s="993"/>
      <c r="BC122" s="993"/>
      <c r="BD122" s="993"/>
      <c r="BE122" s="993"/>
      <c r="BF122" s="993"/>
      <c r="BG122" s="993"/>
      <c r="BH122" s="993"/>
      <c r="BI122" s="993"/>
      <c r="BJ122" s="993"/>
      <c r="BK122" s="993"/>
      <c r="BL122" s="993"/>
      <c r="BM122" s="993"/>
      <c r="BN122" s="993"/>
      <c r="BO122" s="993"/>
      <c r="BP122" s="994"/>
      <c r="BQ122" s="1027">
        <v>7360567</v>
      </c>
      <c r="BR122" s="1028"/>
      <c r="BS122" s="1028"/>
      <c r="BT122" s="1028"/>
      <c r="BU122" s="1028"/>
      <c r="BV122" s="1028">
        <v>7402810</v>
      </c>
      <c r="BW122" s="1028"/>
      <c r="BX122" s="1028"/>
      <c r="BY122" s="1028"/>
      <c r="BZ122" s="1028"/>
      <c r="CA122" s="1028">
        <v>6857722</v>
      </c>
      <c r="CB122" s="1028"/>
      <c r="CC122" s="1028"/>
      <c r="CD122" s="1028"/>
      <c r="CE122" s="1028"/>
      <c r="CF122" s="1045">
        <v>214.1</v>
      </c>
      <c r="CG122" s="1046"/>
      <c r="CH122" s="1046"/>
      <c r="CI122" s="1046"/>
      <c r="CJ122" s="1046"/>
      <c r="CK122" s="1037"/>
      <c r="CL122" s="1038"/>
      <c r="CM122" s="1038"/>
      <c r="CN122" s="1038"/>
      <c r="CO122" s="1039"/>
      <c r="CP122" s="1047" t="s">
        <v>360</v>
      </c>
      <c r="CQ122" s="1048"/>
      <c r="CR122" s="1048"/>
      <c r="CS122" s="1048"/>
      <c r="CT122" s="1048"/>
      <c r="CU122" s="1048"/>
      <c r="CV122" s="1048"/>
      <c r="CW122" s="1048"/>
      <c r="CX122" s="1048"/>
      <c r="CY122" s="1048"/>
      <c r="CZ122" s="1048"/>
      <c r="DA122" s="1048"/>
      <c r="DB122" s="1048"/>
      <c r="DC122" s="1048"/>
      <c r="DD122" s="1048"/>
      <c r="DE122" s="1048"/>
      <c r="DF122" s="1049"/>
      <c r="DG122" s="953" t="s">
        <v>348</v>
      </c>
      <c r="DH122" s="954"/>
      <c r="DI122" s="954"/>
      <c r="DJ122" s="954"/>
      <c r="DK122" s="954"/>
      <c r="DL122" s="954" t="s">
        <v>348</v>
      </c>
      <c r="DM122" s="954"/>
      <c r="DN122" s="954"/>
      <c r="DO122" s="954"/>
      <c r="DP122" s="954"/>
      <c r="DQ122" s="954" t="s">
        <v>176</v>
      </c>
      <c r="DR122" s="954"/>
      <c r="DS122" s="954"/>
      <c r="DT122" s="954"/>
      <c r="DU122" s="954"/>
      <c r="DV122" s="955" t="s">
        <v>400</v>
      </c>
      <c r="DW122" s="955"/>
      <c r="DX122" s="955"/>
      <c r="DY122" s="955"/>
      <c r="DZ122" s="956"/>
    </row>
    <row r="123" spans="1:130" s="226" customFormat="1" ht="26.25" customHeight="1">
      <c r="A123" s="1085"/>
      <c r="B123" s="977"/>
      <c r="C123" s="950" t="s">
        <v>412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400</v>
      </c>
      <c r="AB123" s="987"/>
      <c r="AC123" s="987"/>
      <c r="AD123" s="987"/>
      <c r="AE123" s="988"/>
      <c r="AF123" s="989" t="s">
        <v>400</v>
      </c>
      <c r="AG123" s="987"/>
      <c r="AH123" s="987"/>
      <c r="AI123" s="987"/>
      <c r="AJ123" s="988"/>
      <c r="AK123" s="989" t="s">
        <v>348</v>
      </c>
      <c r="AL123" s="987"/>
      <c r="AM123" s="987"/>
      <c r="AN123" s="987"/>
      <c r="AO123" s="988"/>
      <c r="AP123" s="990" t="s">
        <v>176</v>
      </c>
      <c r="AQ123" s="991"/>
      <c r="AR123" s="991"/>
      <c r="AS123" s="991"/>
      <c r="AT123" s="992"/>
      <c r="AU123" s="1025"/>
      <c r="AV123" s="1026"/>
      <c r="AW123" s="1026"/>
      <c r="AX123" s="1026"/>
      <c r="AY123" s="1026"/>
      <c r="AZ123" s="247" t="s">
        <v>188</v>
      </c>
      <c r="BA123" s="247"/>
      <c r="BB123" s="247"/>
      <c r="BC123" s="247"/>
      <c r="BD123" s="247"/>
      <c r="BE123" s="247"/>
      <c r="BF123" s="247"/>
      <c r="BG123" s="247"/>
      <c r="BH123" s="247"/>
      <c r="BI123" s="247"/>
      <c r="BJ123" s="247"/>
      <c r="BK123" s="247"/>
      <c r="BL123" s="247"/>
      <c r="BM123" s="247"/>
      <c r="BN123" s="247"/>
      <c r="BO123" s="1005" t="s">
        <v>428</v>
      </c>
      <c r="BP123" s="1033"/>
      <c r="BQ123" s="1091">
        <v>9935780</v>
      </c>
      <c r="BR123" s="1092"/>
      <c r="BS123" s="1092"/>
      <c r="BT123" s="1092"/>
      <c r="BU123" s="1092"/>
      <c r="BV123" s="1092">
        <v>9859461</v>
      </c>
      <c r="BW123" s="1092"/>
      <c r="BX123" s="1092"/>
      <c r="BY123" s="1092"/>
      <c r="BZ123" s="1092"/>
      <c r="CA123" s="1092">
        <v>9485189</v>
      </c>
      <c r="CB123" s="1092"/>
      <c r="CC123" s="1092"/>
      <c r="CD123" s="1092"/>
      <c r="CE123" s="1092"/>
      <c r="CF123" s="1029"/>
      <c r="CG123" s="1030"/>
      <c r="CH123" s="1030"/>
      <c r="CI123" s="1030"/>
      <c r="CJ123" s="1031"/>
      <c r="CK123" s="1037"/>
      <c r="CL123" s="1038"/>
      <c r="CM123" s="1038"/>
      <c r="CN123" s="1038"/>
      <c r="CO123" s="1039"/>
      <c r="CP123" s="1047" t="s">
        <v>429</v>
      </c>
      <c r="CQ123" s="1048"/>
      <c r="CR123" s="1048"/>
      <c r="CS123" s="1048"/>
      <c r="CT123" s="1048"/>
      <c r="CU123" s="1048"/>
      <c r="CV123" s="1048"/>
      <c r="CW123" s="1048"/>
      <c r="CX123" s="1048"/>
      <c r="CY123" s="1048"/>
      <c r="CZ123" s="1048"/>
      <c r="DA123" s="1048"/>
      <c r="DB123" s="1048"/>
      <c r="DC123" s="1048"/>
      <c r="DD123" s="1048"/>
      <c r="DE123" s="1048"/>
      <c r="DF123" s="1049"/>
      <c r="DG123" s="986" t="s">
        <v>348</v>
      </c>
      <c r="DH123" s="987"/>
      <c r="DI123" s="987"/>
      <c r="DJ123" s="987"/>
      <c r="DK123" s="988"/>
      <c r="DL123" s="989" t="s">
        <v>348</v>
      </c>
      <c r="DM123" s="987"/>
      <c r="DN123" s="987"/>
      <c r="DO123" s="987"/>
      <c r="DP123" s="988"/>
      <c r="DQ123" s="989" t="s">
        <v>348</v>
      </c>
      <c r="DR123" s="987"/>
      <c r="DS123" s="987"/>
      <c r="DT123" s="987"/>
      <c r="DU123" s="988"/>
      <c r="DV123" s="990" t="s">
        <v>348</v>
      </c>
      <c r="DW123" s="991"/>
      <c r="DX123" s="991"/>
      <c r="DY123" s="991"/>
      <c r="DZ123" s="992"/>
    </row>
    <row r="124" spans="1:130" s="226" customFormat="1" ht="26.25" customHeight="1" thickBot="1">
      <c r="A124" s="1085"/>
      <c r="B124" s="977"/>
      <c r="C124" s="950" t="s">
        <v>415</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176</v>
      </c>
      <c r="AB124" s="987"/>
      <c r="AC124" s="987"/>
      <c r="AD124" s="987"/>
      <c r="AE124" s="988"/>
      <c r="AF124" s="989" t="s">
        <v>176</v>
      </c>
      <c r="AG124" s="987"/>
      <c r="AH124" s="987"/>
      <c r="AI124" s="987"/>
      <c r="AJ124" s="988"/>
      <c r="AK124" s="989" t="s">
        <v>176</v>
      </c>
      <c r="AL124" s="987"/>
      <c r="AM124" s="987"/>
      <c r="AN124" s="987"/>
      <c r="AO124" s="988"/>
      <c r="AP124" s="990" t="s">
        <v>348</v>
      </c>
      <c r="AQ124" s="991"/>
      <c r="AR124" s="991"/>
      <c r="AS124" s="991"/>
      <c r="AT124" s="992"/>
      <c r="AU124" s="1087" t="s">
        <v>430</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27.5</v>
      </c>
      <c r="BR124" s="1055"/>
      <c r="BS124" s="1055"/>
      <c r="BT124" s="1055"/>
      <c r="BU124" s="1055"/>
      <c r="BV124" s="1055">
        <v>39.1</v>
      </c>
      <c r="BW124" s="1055"/>
      <c r="BX124" s="1055"/>
      <c r="BY124" s="1055"/>
      <c r="BZ124" s="1055"/>
      <c r="CA124" s="1055">
        <v>45</v>
      </c>
      <c r="CB124" s="1055"/>
      <c r="CC124" s="1055"/>
      <c r="CD124" s="1055"/>
      <c r="CE124" s="1055"/>
      <c r="CF124" s="1056"/>
      <c r="CG124" s="1057"/>
      <c r="CH124" s="1057"/>
      <c r="CI124" s="1057"/>
      <c r="CJ124" s="1058"/>
      <c r="CK124" s="1040"/>
      <c r="CL124" s="1040"/>
      <c r="CM124" s="1040"/>
      <c r="CN124" s="1040"/>
      <c r="CO124" s="1041"/>
      <c r="CP124" s="1047" t="s">
        <v>431</v>
      </c>
      <c r="CQ124" s="1048"/>
      <c r="CR124" s="1048"/>
      <c r="CS124" s="1048"/>
      <c r="CT124" s="1048"/>
      <c r="CU124" s="1048"/>
      <c r="CV124" s="1048"/>
      <c r="CW124" s="1048"/>
      <c r="CX124" s="1048"/>
      <c r="CY124" s="1048"/>
      <c r="CZ124" s="1048"/>
      <c r="DA124" s="1048"/>
      <c r="DB124" s="1048"/>
      <c r="DC124" s="1048"/>
      <c r="DD124" s="1048"/>
      <c r="DE124" s="1048"/>
      <c r="DF124" s="1049"/>
      <c r="DG124" s="1032" t="s">
        <v>176</v>
      </c>
      <c r="DH124" s="1014"/>
      <c r="DI124" s="1014"/>
      <c r="DJ124" s="1014"/>
      <c r="DK124" s="1015"/>
      <c r="DL124" s="1013" t="s">
        <v>176</v>
      </c>
      <c r="DM124" s="1014"/>
      <c r="DN124" s="1014"/>
      <c r="DO124" s="1014"/>
      <c r="DP124" s="1015"/>
      <c r="DQ124" s="1013" t="s">
        <v>176</v>
      </c>
      <c r="DR124" s="1014"/>
      <c r="DS124" s="1014"/>
      <c r="DT124" s="1014"/>
      <c r="DU124" s="1015"/>
      <c r="DV124" s="1016" t="s">
        <v>176</v>
      </c>
      <c r="DW124" s="1017"/>
      <c r="DX124" s="1017"/>
      <c r="DY124" s="1017"/>
      <c r="DZ124" s="1018"/>
    </row>
    <row r="125" spans="1:130" s="226" customFormat="1" ht="26.25" customHeight="1">
      <c r="A125" s="1085"/>
      <c r="B125" s="977"/>
      <c r="C125" s="950" t="s">
        <v>417</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176</v>
      </c>
      <c r="AB125" s="987"/>
      <c r="AC125" s="987"/>
      <c r="AD125" s="987"/>
      <c r="AE125" s="988"/>
      <c r="AF125" s="989" t="s">
        <v>176</v>
      </c>
      <c r="AG125" s="987"/>
      <c r="AH125" s="987"/>
      <c r="AI125" s="987"/>
      <c r="AJ125" s="988"/>
      <c r="AK125" s="989" t="s">
        <v>176</v>
      </c>
      <c r="AL125" s="987"/>
      <c r="AM125" s="987"/>
      <c r="AN125" s="987"/>
      <c r="AO125" s="988"/>
      <c r="AP125" s="990" t="s">
        <v>176</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432</v>
      </c>
      <c r="CL125" s="1035"/>
      <c r="CM125" s="1035"/>
      <c r="CN125" s="1035"/>
      <c r="CO125" s="1036"/>
      <c r="CP125" s="957" t="s">
        <v>433</v>
      </c>
      <c r="CQ125" s="925"/>
      <c r="CR125" s="925"/>
      <c r="CS125" s="925"/>
      <c r="CT125" s="925"/>
      <c r="CU125" s="925"/>
      <c r="CV125" s="925"/>
      <c r="CW125" s="925"/>
      <c r="CX125" s="925"/>
      <c r="CY125" s="925"/>
      <c r="CZ125" s="925"/>
      <c r="DA125" s="925"/>
      <c r="DB125" s="925"/>
      <c r="DC125" s="925"/>
      <c r="DD125" s="925"/>
      <c r="DE125" s="925"/>
      <c r="DF125" s="926"/>
      <c r="DG125" s="958" t="s">
        <v>176</v>
      </c>
      <c r="DH125" s="959"/>
      <c r="DI125" s="959"/>
      <c r="DJ125" s="959"/>
      <c r="DK125" s="959"/>
      <c r="DL125" s="959" t="s">
        <v>176</v>
      </c>
      <c r="DM125" s="959"/>
      <c r="DN125" s="959"/>
      <c r="DO125" s="959"/>
      <c r="DP125" s="959"/>
      <c r="DQ125" s="959" t="s">
        <v>176</v>
      </c>
      <c r="DR125" s="959"/>
      <c r="DS125" s="959"/>
      <c r="DT125" s="959"/>
      <c r="DU125" s="959"/>
      <c r="DV125" s="960" t="s">
        <v>368</v>
      </c>
      <c r="DW125" s="960"/>
      <c r="DX125" s="960"/>
      <c r="DY125" s="960"/>
      <c r="DZ125" s="961"/>
    </row>
    <row r="126" spans="1:130" s="226" customFormat="1" ht="26.25" customHeight="1" thickBot="1">
      <c r="A126" s="1085"/>
      <c r="B126" s="977"/>
      <c r="C126" s="950" t="s">
        <v>419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5791</v>
      </c>
      <c r="AB126" s="987"/>
      <c r="AC126" s="987"/>
      <c r="AD126" s="987"/>
      <c r="AE126" s="988"/>
      <c r="AF126" s="989">
        <v>3357</v>
      </c>
      <c r="AG126" s="987"/>
      <c r="AH126" s="987"/>
      <c r="AI126" s="987"/>
      <c r="AJ126" s="988"/>
      <c r="AK126" s="989">
        <v>874</v>
      </c>
      <c r="AL126" s="987"/>
      <c r="AM126" s="987"/>
      <c r="AN126" s="987"/>
      <c r="AO126" s="988"/>
      <c r="AP126" s="990">
        <v>0</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434</v>
      </c>
      <c r="CQ126" s="951"/>
      <c r="CR126" s="951"/>
      <c r="CS126" s="951"/>
      <c r="CT126" s="951"/>
      <c r="CU126" s="951"/>
      <c r="CV126" s="951"/>
      <c r="CW126" s="951"/>
      <c r="CX126" s="951"/>
      <c r="CY126" s="951"/>
      <c r="CZ126" s="951"/>
      <c r="DA126" s="951"/>
      <c r="DB126" s="951"/>
      <c r="DC126" s="951"/>
      <c r="DD126" s="951"/>
      <c r="DE126" s="951"/>
      <c r="DF126" s="952"/>
      <c r="DG126" s="953" t="s">
        <v>176</v>
      </c>
      <c r="DH126" s="954"/>
      <c r="DI126" s="954"/>
      <c r="DJ126" s="954"/>
      <c r="DK126" s="954"/>
      <c r="DL126" s="954" t="s">
        <v>176</v>
      </c>
      <c r="DM126" s="954"/>
      <c r="DN126" s="954"/>
      <c r="DO126" s="954"/>
      <c r="DP126" s="954"/>
      <c r="DQ126" s="954" t="s">
        <v>400</v>
      </c>
      <c r="DR126" s="954"/>
      <c r="DS126" s="954"/>
      <c r="DT126" s="954"/>
      <c r="DU126" s="954"/>
      <c r="DV126" s="955" t="s">
        <v>400</v>
      </c>
      <c r="DW126" s="955"/>
      <c r="DX126" s="955"/>
      <c r="DY126" s="955"/>
      <c r="DZ126" s="956"/>
    </row>
    <row r="127" spans="1:130" s="226" customFormat="1" ht="26.25" customHeight="1">
      <c r="A127" s="1086"/>
      <c r="B127" s="979"/>
      <c r="C127" s="1001" t="s">
        <v>435</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1096</v>
      </c>
      <c r="AB127" s="987"/>
      <c r="AC127" s="987"/>
      <c r="AD127" s="987"/>
      <c r="AE127" s="988"/>
      <c r="AF127" s="989">
        <v>1096</v>
      </c>
      <c r="AG127" s="987"/>
      <c r="AH127" s="987"/>
      <c r="AI127" s="987"/>
      <c r="AJ127" s="988"/>
      <c r="AK127" s="989">
        <v>1096</v>
      </c>
      <c r="AL127" s="987"/>
      <c r="AM127" s="987"/>
      <c r="AN127" s="987"/>
      <c r="AO127" s="988"/>
      <c r="AP127" s="990">
        <v>0</v>
      </c>
      <c r="AQ127" s="991"/>
      <c r="AR127" s="991"/>
      <c r="AS127" s="991"/>
      <c r="AT127" s="992"/>
      <c r="AU127" s="228"/>
      <c r="AV127" s="228"/>
      <c r="AW127" s="228"/>
      <c r="AX127" s="1059" t="s">
        <v>436</v>
      </c>
      <c r="AY127" s="1060"/>
      <c r="AZ127" s="1060"/>
      <c r="BA127" s="1060"/>
      <c r="BB127" s="1060"/>
      <c r="BC127" s="1060"/>
      <c r="BD127" s="1060"/>
      <c r="BE127" s="1061"/>
      <c r="BF127" s="1062" t="s">
        <v>437</v>
      </c>
      <c r="BG127" s="1060"/>
      <c r="BH127" s="1060"/>
      <c r="BI127" s="1060"/>
      <c r="BJ127" s="1060"/>
      <c r="BK127" s="1060"/>
      <c r="BL127" s="1061"/>
      <c r="BM127" s="1062" t="s">
        <v>438</v>
      </c>
      <c r="BN127" s="1060"/>
      <c r="BO127" s="1060"/>
      <c r="BP127" s="1060"/>
      <c r="BQ127" s="1060"/>
      <c r="BR127" s="1060"/>
      <c r="BS127" s="1061"/>
      <c r="BT127" s="1062" t="s">
        <v>439</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440</v>
      </c>
      <c r="CQ127" s="951"/>
      <c r="CR127" s="951"/>
      <c r="CS127" s="951"/>
      <c r="CT127" s="951"/>
      <c r="CU127" s="951"/>
      <c r="CV127" s="951"/>
      <c r="CW127" s="951"/>
      <c r="CX127" s="951"/>
      <c r="CY127" s="951"/>
      <c r="CZ127" s="951"/>
      <c r="DA127" s="951"/>
      <c r="DB127" s="951"/>
      <c r="DC127" s="951"/>
      <c r="DD127" s="951"/>
      <c r="DE127" s="951"/>
      <c r="DF127" s="952"/>
      <c r="DG127" s="953" t="s">
        <v>176</v>
      </c>
      <c r="DH127" s="954"/>
      <c r="DI127" s="954"/>
      <c r="DJ127" s="954"/>
      <c r="DK127" s="954"/>
      <c r="DL127" s="954" t="s">
        <v>176</v>
      </c>
      <c r="DM127" s="954"/>
      <c r="DN127" s="954"/>
      <c r="DO127" s="954"/>
      <c r="DP127" s="954"/>
      <c r="DQ127" s="954" t="s">
        <v>176</v>
      </c>
      <c r="DR127" s="954"/>
      <c r="DS127" s="954"/>
      <c r="DT127" s="954"/>
      <c r="DU127" s="954"/>
      <c r="DV127" s="955" t="s">
        <v>176</v>
      </c>
      <c r="DW127" s="955"/>
      <c r="DX127" s="955"/>
      <c r="DY127" s="955"/>
      <c r="DZ127" s="956"/>
    </row>
    <row r="128" spans="1:130" s="226" customFormat="1" ht="26.25" customHeight="1" thickBot="1">
      <c r="A128" s="1069" t="s">
        <v>441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442</v>
      </c>
      <c r="X128" s="1071"/>
      <c r="Y128" s="1071"/>
      <c r="Z128" s="1072"/>
      <c r="AA128" s="1073">
        <v>42123</v>
      </c>
      <c r="AB128" s="1074"/>
      <c r="AC128" s="1074"/>
      <c r="AD128" s="1074"/>
      <c r="AE128" s="1075"/>
      <c r="AF128" s="1076">
        <v>35593</v>
      </c>
      <c r="AG128" s="1074"/>
      <c r="AH128" s="1074"/>
      <c r="AI128" s="1074"/>
      <c r="AJ128" s="1075"/>
      <c r="AK128" s="1076">
        <v>33254</v>
      </c>
      <c r="AL128" s="1074"/>
      <c r="AM128" s="1074"/>
      <c r="AN128" s="1074"/>
      <c r="AO128" s="1075"/>
      <c r="AP128" s="1077"/>
      <c r="AQ128" s="1078"/>
      <c r="AR128" s="1078"/>
      <c r="AS128" s="1078"/>
      <c r="AT128" s="1079"/>
      <c r="AU128" s="228"/>
      <c r="AV128" s="228"/>
      <c r="AW128" s="228"/>
      <c r="AX128" s="924" t="s">
        <v>443</v>
      </c>
      <c r="AY128" s="925"/>
      <c r="AZ128" s="925"/>
      <c r="BA128" s="925"/>
      <c r="BB128" s="925"/>
      <c r="BC128" s="925"/>
      <c r="BD128" s="925"/>
      <c r="BE128" s="926"/>
      <c r="BF128" s="1080" t="s">
        <v>395</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444</v>
      </c>
      <c r="CQ128" s="754"/>
      <c r="CR128" s="754"/>
      <c r="CS128" s="754"/>
      <c r="CT128" s="754"/>
      <c r="CU128" s="754"/>
      <c r="CV128" s="754"/>
      <c r="CW128" s="754"/>
      <c r="CX128" s="754"/>
      <c r="CY128" s="754"/>
      <c r="CZ128" s="754"/>
      <c r="DA128" s="754"/>
      <c r="DB128" s="754"/>
      <c r="DC128" s="754"/>
      <c r="DD128" s="754"/>
      <c r="DE128" s="754"/>
      <c r="DF128" s="1064"/>
      <c r="DG128" s="1065" t="s">
        <v>445</v>
      </c>
      <c r="DH128" s="1066"/>
      <c r="DI128" s="1066"/>
      <c r="DJ128" s="1066"/>
      <c r="DK128" s="1066"/>
      <c r="DL128" s="1066" t="s">
        <v>368</v>
      </c>
      <c r="DM128" s="1066"/>
      <c r="DN128" s="1066"/>
      <c r="DO128" s="1066"/>
      <c r="DP128" s="1066"/>
      <c r="DQ128" s="1066" t="s">
        <v>368</v>
      </c>
      <c r="DR128" s="1066"/>
      <c r="DS128" s="1066"/>
      <c r="DT128" s="1066"/>
      <c r="DU128" s="1066"/>
      <c r="DV128" s="1067" t="s">
        <v>176</v>
      </c>
      <c r="DW128" s="1067"/>
      <c r="DX128" s="1067"/>
      <c r="DY128" s="1067"/>
      <c r="DZ128" s="1068"/>
    </row>
    <row r="129" spans="1:131" s="226" customFormat="1" ht="26.25" customHeight="1">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446</v>
      </c>
      <c r="X129" s="1099"/>
      <c r="Y129" s="1099"/>
      <c r="Z129" s="1100"/>
      <c r="AA129" s="986">
        <v>3390560</v>
      </c>
      <c r="AB129" s="987"/>
      <c r="AC129" s="987"/>
      <c r="AD129" s="987"/>
      <c r="AE129" s="988"/>
      <c r="AF129" s="989">
        <v>3543366</v>
      </c>
      <c r="AG129" s="987"/>
      <c r="AH129" s="987"/>
      <c r="AI129" s="987"/>
      <c r="AJ129" s="988"/>
      <c r="AK129" s="989">
        <v>3871294</v>
      </c>
      <c r="AL129" s="987"/>
      <c r="AM129" s="987"/>
      <c r="AN129" s="987"/>
      <c r="AO129" s="988"/>
      <c r="AP129" s="1101"/>
      <c r="AQ129" s="1102"/>
      <c r="AR129" s="1102"/>
      <c r="AS129" s="1102"/>
      <c r="AT129" s="1103"/>
      <c r="AU129" s="229"/>
      <c r="AV129" s="229"/>
      <c r="AW129" s="229"/>
      <c r="AX129" s="1093" t="s">
        <v>447</v>
      </c>
      <c r="AY129" s="951"/>
      <c r="AZ129" s="951"/>
      <c r="BA129" s="951"/>
      <c r="BB129" s="951"/>
      <c r="BC129" s="951"/>
      <c r="BD129" s="951"/>
      <c r="BE129" s="952"/>
      <c r="BF129" s="1094" t="s">
        <v>448</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2" t="s">
        <v>449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450</v>
      </c>
      <c r="X130" s="1099"/>
      <c r="Y130" s="1099"/>
      <c r="Z130" s="1100"/>
      <c r="AA130" s="986">
        <v>549912</v>
      </c>
      <c r="AB130" s="987"/>
      <c r="AC130" s="987"/>
      <c r="AD130" s="987"/>
      <c r="AE130" s="988"/>
      <c r="AF130" s="989">
        <v>580652</v>
      </c>
      <c r="AG130" s="987"/>
      <c r="AH130" s="987"/>
      <c r="AI130" s="987"/>
      <c r="AJ130" s="988"/>
      <c r="AK130" s="989">
        <v>667927</v>
      </c>
      <c r="AL130" s="987"/>
      <c r="AM130" s="987"/>
      <c r="AN130" s="987"/>
      <c r="AO130" s="988"/>
      <c r="AP130" s="1101"/>
      <c r="AQ130" s="1102"/>
      <c r="AR130" s="1102"/>
      <c r="AS130" s="1102"/>
      <c r="AT130" s="1103"/>
      <c r="AU130" s="229"/>
      <c r="AV130" s="229"/>
      <c r="AW130" s="229"/>
      <c r="AX130" s="1093" t="s">
        <v>451</v>
      </c>
      <c r="AY130" s="951"/>
      <c r="AZ130" s="951"/>
      <c r="BA130" s="951"/>
      <c r="BB130" s="951"/>
      <c r="BC130" s="951"/>
      <c r="BD130" s="951"/>
      <c r="BE130" s="952"/>
      <c r="BF130" s="1129">
        <v>5.5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452</v>
      </c>
      <c r="X131" s="1136"/>
      <c r="Y131" s="1136"/>
      <c r="Z131" s="1137"/>
      <c r="AA131" s="1032">
        <v>2840648</v>
      </c>
      <c r="AB131" s="1014"/>
      <c r="AC131" s="1014"/>
      <c r="AD131" s="1014"/>
      <c r="AE131" s="1015"/>
      <c r="AF131" s="1013">
        <v>2962714</v>
      </c>
      <c r="AG131" s="1014"/>
      <c r="AH131" s="1014"/>
      <c r="AI131" s="1014"/>
      <c r="AJ131" s="1015"/>
      <c r="AK131" s="1013">
        <v>3203367</v>
      </c>
      <c r="AL131" s="1014"/>
      <c r="AM131" s="1014"/>
      <c r="AN131" s="1014"/>
      <c r="AO131" s="1015"/>
      <c r="AP131" s="1138"/>
      <c r="AQ131" s="1139"/>
      <c r="AR131" s="1139"/>
      <c r="AS131" s="1139"/>
      <c r="AT131" s="1140"/>
      <c r="AU131" s="229"/>
      <c r="AV131" s="229"/>
      <c r="AW131" s="229"/>
      <c r="AX131" s="1111" t="s">
        <v>453</v>
      </c>
      <c r="AY131" s="754"/>
      <c r="AZ131" s="754"/>
      <c r="BA131" s="754"/>
      <c r="BB131" s="754"/>
      <c r="BC131" s="754"/>
      <c r="BD131" s="754"/>
      <c r="BE131" s="1064"/>
      <c r="BF131" s="1112">
        <v>45</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8" t="s">
        <v>454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455</v>
      </c>
      <c r="W132" s="1122"/>
      <c r="X132" s="1122"/>
      <c r="Y132" s="1122"/>
      <c r="Z132" s="1123"/>
      <c r="AA132" s="1124">
        <v>4.3078903119999996</v>
      </c>
      <c r="AB132" s="1125"/>
      <c r="AC132" s="1125"/>
      <c r="AD132" s="1125"/>
      <c r="AE132" s="1126"/>
      <c r="AF132" s="1127">
        <v>5.2892044250000003</v>
      </c>
      <c r="AG132" s="1125"/>
      <c r="AH132" s="1125"/>
      <c r="AI132" s="1125"/>
      <c r="AJ132" s="1126"/>
      <c r="AK132" s="1127">
        <v>6.9323308880000001</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456</v>
      </c>
      <c r="W133" s="1105"/>
      <c r="X133" s="1105"/>
      <c r="Y133" s="1105"/>
      <c r="Z133" s="1106"/>
      <c r="AA133" s="1107">
        <v>4.4000000000000004</v>
      </c>
      <c r="AB133" s="1108"/>
      <c r="AC133" s="1108"/>
      <c r="AD133" s="1108"/>
      <c r="AE133" s="1109"/>
      <c r="AF133" s="1107">
        <v>4.8</v>
      </c>
      <c r="AG133" s="1108"/>
      <c r="AH133" s="1108"/>
      <c r="AI133" s="1108"/>
      <c r="AJ133" s="1109"/>
      <c r="AK133" s="1107">
        <v>5.5</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L2vB5FJHd4tiZTAi+hGP2svGdzYpO76kdIJelnima33xrxC4xAuaYXervxQYytEfJ36O/ok+aEYFWA3yuogIw==" saltValue="Vuz8N6n5fzrtpZ6rlP5dC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13" zoomScaleNormal="85" zoomScaleSheetLayoutView="100" workbookViewId="0">
      <selection activeCell="BC28" sqref="BC28"/>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457</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MHHdjzbcmfOJG+njt5rMmJJII4V8EF5555iCHnoSUD4DhJedHpnvwHH0DYQSqPoNdZEBx1M2N1qHLlw1ycH1w==" saltValue="u6kb/z5SQDJX3jb8LI3ZG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458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459</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460</v>
      </c>
      <c r="AP7" s="268"/>
      <c r="AQ7" s="269" t="s">
        <v>461</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462</v>
      </c>
      <c r="AQ8" s="275" t="s">
        <v>463</v>
      </c>
      <c r="AR8" s="276" t="s">
        <v>464</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465</v>
      </c>
      <c r="AL9" s="1145"/>
      <c r="AM9" s="1145"/>
      <c r="AN9" s="1146"/>
      <c r="AO9" s="277">
        <v>1166265</v>
      </c>
      <c r="AP9" s="277">
        <v>250325</v>
      </c>
      <c r="AQ9" s="278">
        <v>231388</v>
      </c>
      <c r="AR9" s="279">
        <v>8.1999999999999993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466</v>
      </c>
      <c r="AL10" s="1145"/>
      <c r="AM10" s="1145"/>
      <c r="AN10" s="1146"/>
      <c r="AO10" s="280">
        <v>211387</v>
      </c>
      <c r="AP10" s="280">
        <v>45372</v>
      </c>
      <c r="AQ10" s="281">
        <v>33497</v>
      </c>
      <c r="AR10" s="282">
        <v>35.5</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467</v>
      </c>
      <c r="AL11" s="1145"/>
      <c r="AM11" s="1145"/>
      <c r="AN11" s="1146"/>
      <c r="AO11" s="280">
        <v>21130</v>
      </c>
      <c r="AP11" s="280">
        <v>4535</v>
      </c>
      <c r="AQ11" s="281">
        <v>3588</v>
      </c>
      <c r="AR11" s="282">
        <v>26.4</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468</v>
      </c>
      <c r="AL12" s="1145"/>
      <c r="AM12" s="1145"/>
      <c r="AN12" s="1146"/>
      <c r="AO12" s="280" t="s">
        <v>469</v>
      </c>
      <c r="AP12" s="280" t="s">
        <v>469</v>
      </c>
      <c r="AQ12" s="281" t="s">
        <v>469</v>
      </c>
      <c r="AR12" s="282" t="s">
        <v>469</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470</v>
      </c>
      <c r="AL13" s="1145"/>
      <c r="AM13" s="1145"/>
      <c r="AN13" s="1146"/>
      <c r="AO13" s="280" t="s">
        <v>469</v>
      </c>
      <c r="AP13" s="280" t="s">
        <v>469</v>
      </c>
      <c r="AQ13" s="281">
        <v>10932</v>
      </c>
      <c r="AR13" s="282" t="s">
        <v>469</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471</v>
      </c>
      <c r="AL14" s="1145"/>
      <c r="AM14" s="1145"/>
      <c r="AN14" s="1146"/>
      <c r="AO14" s="280">
        <v>22862</v>
      </c>
      <c r="AP14" s="280">
        <v>4907</v>
      </c>
      <c r="AQ14" s="281">
        <v>4261</v>
      </c>
      <c r="AR14" s="282">
        <v>15.2</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472</v>
      </c>
      <c r="AL15" s="1148"/>
      <c r="AM15" s="1148"/>
      <c r="AN15" s="1149"/>
      <c r="AO15" s="280">
        <v>-100277</v>
      </c>
      <c r="AP15" s="280">
        <v>-21523</v>
      </c>
      <c r="AQ15" s="281">
        <v>-17972</v>
      </c>
      <c r="AR15" s="282">
        <v>19.8</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188</v>
      </c>
      <c r="AL16" s="1148"/>
      <c r="AM16" s="1148"/>
      <c r="AN16" s="1149"/>
      <c r="AO16" s="280">
        <v>1321367</v>
      </c>
      <c r="AP16" s="280">
        <v>283616</v>
      </c>
      <c r="AQ16" s="281">
        <v>265695</v>
      </c>
      <c r="AR16" s="282">
        <v>6.7</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473</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474</v>
      </c>
      <c r="AP20" s="289" t="s">
        <v>475</v>
      </c>
      <c r="AQ20" s="290" t="s">
        <v>476</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477</v>
      </c>
      <c r="AL21" s="1151"/>
      <c r="AM21" s="1151"/>
      <c r="AN21" s="1152"/>
      <c r="AO21" s="293">
        <v>25.97</v>
      </c>
      <c r="AP21" s="294">
        <v>23.14</v>
      </c>
      <c r="AQ21" s="295">
        <v>2.83</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478</v>
      </c>
      <c r="AL22" s="1151"/>
      <c r="AM22" s="1151"/>
      <c r="AN22" s="1152"/>
      <c r="AO22" s="298">
        <v>97.1</v>
      </c>
      <c r="AP22" s="299">
        <v>95.7</v>
      </c>
      <c r="AQ22" s="300">
        <v>1.4</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1" t="s">
        <v>479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c r="A27" s="305"/>
      <c r="AO27" s="258"/>
      <c r="AP27" s="258"/>
      <c r="AQ27" s="258"/>
      <c r="AR27" s="258"/>
      <c r="AS27" s="258"/>
      <c r="AT27" s="258"/>
    </row>
    <row r="28" spans="1:46" ht="17.25">
      <c r="A28" s="259" t="s">
        <v>480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481</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460</v>
      </c>
      <c r="AP30" s="268"/>
      <c r="AQ30" s="269" t="s">
        <v>461</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462</v>
      </c>
      <c r="AQ31" s="275" t="s">
        <v>463</v>
      </c>
      <c r="AR31" s="276" t="s">
        <v>464</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482</v>
      </c>
      <c r="AL32" s="1159"/>
      <c r="AM32" s="1159"/>
      <c r="AN32" s="1160"/>
      <c r="AO32" s="308">
        <v>806132</v>
      </c>
      <c r="AP32" s="308">
        <v>173027</v>
      </c>
      <c r="AQ32" s="309">
        <v>153945</v>
      </c>
      <c r="AR32" s="310">
        <v>12.4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483</v>
      </c>
      <c r="AL33" s="1159"/>
      <c r="AM33" s="1159"/>
      <c r="AN33" s="1160"/>
      <c r="AO33" s="308" t="s">
        <v>469</v>
      </c>
      <c r="AP33" s="308" t="s">
        <v>469</v>
      </c>
      <c r="AQ33" s="309" t="s">
        <v>469</v>
      </c>
      <c r="AR33" s="310" t="s">
        <v>469</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484</v>
      </c>
      <c r="AL34" s="1159"/>
      <c r="AM34" s="1159"/>
      <c r="AN34" s="1160"/>
      <c r="AO34" s="308" t="s">
        <v>469</v>
      </c>
      <c r="AP34" s="308" t="s">
        <v>469</v>
      </c>
      <c r="AQ34" s="309">
        <v>4</v>
      </c>
      <c r="AR34" s="310" t="s">
        <v>469</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485</v>
      </c>
      <c r="AL35" s="1159"/>
      <c r="AM35" s="1159"/>
      <c r="AN35" s="1160"/>
      <c r="AO35" s="308">
        <v>97479</v>
      </c>
      <c r="AP35" s="308">
        <v>20923</v>
      </c>
      <c r="AQ35" s="309">
        <v>31105</v>
      </c>
      <c r="AR35" s="310">
        <v>-32.700000000000003</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486</v>
      </c>
      <c r="AL36" s="1159"/>
      <c r="AM36" s="1159"/>
      <c r="AN36" s="1160"/>
      <c r="AO36" s="308">
        <v>17475</v>
      </c>
      <c r="AP36" s="308">
        <v>3751</v>
      </c>
      <c r="AQ36" s="309">
        <v>3257</v>
      </c>
      <c r="AR36" s="310">
        <v>15.2</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487</v>
      </c>
      <c r="AL37" s="1159"/>
      <c r="AM37" s="1159"/>
      <c r="AN37" s="1160"/>
      <c r="AO37" s="308">
        <v>1970</v>
      </c>
      <c r="AP37" s="308">
        <v>423</v>
      </c>
      <c r="AQ37" s="309">
        <v>1590</v>
      </c>
      <c r="AR37" s="310">
        <v>-73.400000000000006</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488</v>
      </c>
      <c r="AL38" s="1162"/>
      <c r="AM38" s="1162"/>
      <c r="AN38" s="1163"/>
      <c r="AO38" s="311">
        <v>193</v>
      </c>
      <c r="AP38" s="311">
        <v>41</v>
      </c>
      <c r="AQ38" s="312">
        <v>20</v>
      </c>
      <c r="AR38" s="300">
        <v>105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489</v>
      </c>
      <c r="AL39" s="1162"/>
      <c r="AM39" s="1162"/>
      <c r="AN39" s="1163"/>
      <c r="AO39" s="308">
        <v>-33254</v>
      </c>
      <c r="AP39" s="308">
        <v>-7138</v>
      </c>
      <c r="AQ39" s="309">
        <v>-7358</v>
      </c>
      <c r="AR39" s="310">
        <v>-3</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490</v>
      </c>
      <c r="AL40" s="1159"/>
      <c r="AM40" s="1159"/>
      <c r="AN40" s="1160"/>
      <c r="AO40" s="308">
        <v>-667927</v>
      </c>
      <c r="AP40" s="308">
        <v>-143363</v>
      </c>
      <c r="AQ40" s="309">
        <v>-130450</v>
      </c>
      <c r="AR40" s="310">
        <v>9.9</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277</v>
      </c>
      <c r="AL41" s="1165"/>
      <c r="AM41" s="1165"/>
      <c r="AN41" s="1166"/>
      <c r="AO41" s="308">
        <v>222068</v>
      </c>
      <c r="AP41" s="308">
        <v>47664</v>
      </c>
      <c r="AQ41" s="309">
        <v>52112</v>
      </c>
      <c r="AR41" s="310">
        <v>-8.5</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491</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492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493</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460</v>
      </c>
      <c r="AN49" s="1155" t="s">
        <v>494</v>
      </c>
      <c r="AO49" s="1156"/>
      <c r="AP49" s="1156"/>
      <c r="AQ49" s="1156"/>
      <c r="AR49" s="1157"/>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495</v>
      </c>
      <c r="AO50" s="325" t="s">
        <v>496</v>
      </c>
      <c r="AP50" s="326" t="s">
        <v>497</v>
      </c>
      <c r="AQ50" s="327" t="s">
        <v>498</v>
      </c>
      <c r="AR50" s="328" t="s">
        <v>499</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500</v>
      </c>
      <c r="AL51" s="321"/>
      <c r="AM51" s="329">
        <v>2512326</v>
      </c>
      <c r="AN51" s="330">
        <v>488684</v>
      </c>
      <c r="AO51" s="331">
        <v>38.4</v>
      </c>
      <c r="AP51" s="332">
        <v>202870</v>
      </c>
      <c r="AQ51" s="333">
        <v>20.100000000000001</v>
      </c>
      <c r="AR51" s="334">
        <v>18.3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501</v>
      </c>
      <c r="AM52" s="337">
        <v>988422</v>
      </c>
      <c r="AN52" s="338">
        <v>192263</v>
      </c>
      <c r="AO52" s="339">
        <v>18.7</v>
      </c>
      <c r="AP52" s="340">
        <v>79735</v>
      </c>
      <c r="AQ52" s="341">
        <v>0.5</v>
      </c>
      <c r="AR52" s="342">
        <v>18.2</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502</v>
      </c>
      <c r="AL53" s="321"/>
      <c r="AM53" s="329">
        <v>1694370</v>
      </c>
      <c r="AN53" s="330">
        <v>336452</v>
      </c>
      <c r="AO53" s="331">
        <v>-31.2</v>
      </c>
      <c r="AP53" s="332">
        <v>167497</v>
      </c>
      <c r="AQ53" s="333">
        <v>-17.399999999999999</v>
      </c>
      <c r="AR53" s="334">
        <v>-13.8</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501</v>
      </c>
      <c r="AM54" s="337">
        <v>1055480</v>
      </c>
      <c r="AN54" s="338">
        <v>209587</v>
      </c>
      <c r="AO54" s="339">
        <v>9</v>
      </c>
      <c r="AP54" s="340">
        <v>82571</v>
      </c>
      <c r="AQ54" s="341">
        <v>3.6</v>
      </c>
      <c r="AR54" s="342">
        <v>5.4</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503</v>
      </c>
      <c r="AL55" s="321"/>
      <c r="AM55" s="329">
        <v>1608396</v>
      </c>
      <c r="AN55" s="330">
        <v>326711</v>
      </c>
      <c r="AO55" s="331">
        <v>-2.9</v>
      </c>
      <c r="AP55" s="332">
        <v>190274</v>
      </c>
      <c r="AQ55" s="333">
        <v>13.6</v>
      </c>
      <c r="AR55" s="334">
        <v>-16.5</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501</v>
      </c>
      <c r="AM56" s="337">
        <v>877063</v>
      </c>
      <c r="AN56" s="338">
        <v>178156</v>
      </c>
      <c r="AO56" s="339">
        <v>-15</v>
      </c>
      <c r="AP56" s="340">
        <v>88584</v>
      </c>
      <c r="AQ56" s="341">
        <v>7.3</v>
      </c>
      <c r="AR56" s="342">
        <v>-22.3</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504</v>
      </c>
      <c r="AL57" s="321"/>
      <c r="AM57" s="329">
        <v>2385493</v>
      </c>
      <c r="AN57" s="330">
        <v>498536</v>
      </c>
      <c r="AO57" s="331">
        <v>52.6</v>
      </c>
      <c r="AP57" s="332">
        <v>301035</v>
      </c>
      <c r="AQ57" s="333">
        <v>58.2</v>
      </c>
      <c r="AR57" s="334">
        <v>-5.6</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501</v>
      </c>
      <c r="AM58" s="337">
        <v>1348854</v>
      </c>
      <c r="AN58" s="338">
        <v>281892</v>
      </c>
      <c r="AO58" s="339">
        <v>58.2</v>
      </c>
      <c r="AP58" s="340">
        <v>154376</v>
      </c>
      <c r="AQ58" s="341">
        <v>74.3</v>
      </c>
      <c r="AR58" s="342">
        <v>-16.100000000000001</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505</v>
      </c>
      <c r="AL59" s="321"/>
      <c r="AM59" s="329">
        <v>2347455</v>
      </c>
      <c r="AN59" s="330">
        <v>503854</v>
      </c>
      <c r="AO59" s="331">
        <v>1.1000000000000001</v>
      </c>
      <c r="AP59" s="332">
        <v>277467</v>
      </c>
      <c r="AQ59" s="333">
        <v>-7.8</v>
      </c>
      <c r="AR59" s="334">
        <v>8.9</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501</v>
      </c>
      <c r="AM60" s="337">
        <v>859603</v>
      </c>
      <c r="AN60" s="338">
        <v>184504</v>
      </c>
      <c r="AO60" s="339">
        <v>-34.5</v>
      </c>
      <c r="AP60" s="340">
        <v>128378</v>
      </c>
      <c r="AQ60" s="341">
        <v>-16.8</v>
      </c>
      <c r="AR60" s="342">
        <v>-17.7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506</v>
      </c>
      <c r="AL61" s="343"/>
      <c r="AM61" s="344">
        <v>2109608</v>
      </c>
      <c r="AN61" s="345">
        <v>430847</v>
      </c>
      <c r="AO61" s="346">
        <v>11.6</v>
      </c>
      <c r="AP61" s="347">
        <v>227829</v>
      </c>
      <c r="AQ61" s="348">
        <v>13.3</v>
      </c>
      <c r="AR61" s="334">
        <v>-1.7</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501</v>
      </c>
      <c r="AM62" s="337">
        <v>1025884</v>
      </c>
      <c r="AN62" s="338">
        <v>209280</v>
      </c>
      <c r="AO62" s="339">
        <v>7.3</v>
      </c>
      <c r="AP62" s="340">
        <v>106729</v>
      </c>
      <c r="AQ62" s="341">
        <v>13.8</v>
      </c>
      <c r="AR62" s="342">
        <v>-6.5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AIfDX0ywWkg1/Mmz8fm22zKOEYbY0wNvYUlX72agej26n6WawqaM4CHB6RsoB6PoJmUo92lwtT1h7KXjto3PxQ==" saltValue="51msJPlbPehNdHv9dSQ6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election activeCell="AE82" sqref="AE82"/>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508</v>
      </c>
    </row>
    <row r="120" spans="125:125" ht="13.5" hidden="1" customHeight="1"/>
    <row r="121" spans="125:125" ht="13.5" hidden="1" customHeight="1">
      <c r="DU121" s="255"/>
    </row>
  </sheetData>
  <sheetProtection algorithmName="SHA-512" hashValue="yc4gY2ra73S3X1IMlEOKo9yivwjMUDlHJ2joIGbSEFpClR6WQ3rOEq0GMwix/ePlg44UcOshApR8hcUlOpuwpA==" saltValue="YlXCxL16TmOcp2CH0u4/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election activeCell="CA15" sqref="CA15"/>
    </sheetView>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509</v>
      </c>
    </row>
  </sheetData>
  <sheetProtection algorithmName="SHA-512" hashValue="Vb267n148/B02ItwEWkzbRO985pVTpX9FXOlqHJ3+ge64sPXKq4O1z241k6/og9wXRJX43bs4N1SgXbfI5MW3w==" saltValue="UtdOJnJAOzIwgZXEZ3Bu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67" t="s">
        <v>3</v>
      </c>
      <c r="D47" s="1167"/>
      <c r="E47" s="1168"/>
      <c r="F47" s="11">
        <v>30.8</v>
      </c>
      <c r="G47" s="12">
        <v>31.12</v>
      </c>
      <c r="H47" s="12">
        <v>28.35</v>
      </c>
      <c r="I47" s="12">
        <v>27.21</v>
      </c>
      <c r="J47" s="13">
        <v>24.99</v>
      </c>
    </row>
    <row r="48" spans="2:10" ht="57.75" customHeight="1">
      <c r="B48" s="14"/>
      <c r="C48" s="1169" t="s">
        <v>4</v>
      </c>
      <c r="D48" s="1169"/>
      <c r="E48" s="1170"/>
      <c r="F48" s="15">
        <v>2.56</v>
      </c>
      <c r="G48" s="16">
        <v>1.64</v>
      </c>
      <c r="H48" s="16">
        <v>1.76</v>
      </c>
      <c r="I48" s="16">
        <v>2.13</v>
      </c>
      <c r="J48" s="17">
        <v>2.94</v>
      </c>
    </row>
    <row r="49" spans="2:10" ht="57.75" customHeight="1" thickBot="1">
      <c r="B49" s="18"/>
      <c r="C49" s="1171" t="s">
        <v>5</v>
      </c>
      <c r="D49" s="1171"/>
      <c r="E49" s="1172"/>
      <c r="F49" s="19">
        <v>0.55000000000000004</v>
      </c>
      <c r="G49" s="20" t="s">
        <v>515</v>
      </c>
      <c r="H49" s="20" t="s">
        <v>516</v>
      </c>
      <c r="I49" s="20">
        <v>0.52</v>
      </c>
      <c r="J49" s="21">
        <v>1.0900000000000001</v>
      </c>
    </row>
    <row r="50" spans="2:10"/>
  </sheetData>
  <sheetProtection algorithmName="SHA-512" hashValue="6baQhFhziTNWF0/53oE1mTOZd2mOvs7PLTD73+NiAboZNy1Mzq+gz7o4Vn7P5+hC76BBhsFVsMaZ0ItpFdPxTg==" saltValue="BNbkF4knc8P8+0Q/t9qk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2023-03-20T07:24:28Z</cp:lastPrinted>
  <dcterms:created xsi:type="dcterms:W3CDTF">2023-02-20T03:35:16Z</dcterms:created>
  <dcterms:modified xsi:type="dcterms:W3CDTF">2023-03-24T05:17:17Z</dcterms:modified>
  <cp:category/>
</cp:coreProperties>
</file>