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00978\Desktop\"/>
    </mc:Choice>
  </mc:AlternateContent>
  <bookViews>
    <workbookView xWindow="0" yWindow="0" windowWidth="20490" windowHeight="973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<sst xmlns="http://schemas.openxmlformats.org/spreadsheetml/2006/main" count="1067" uniqueCount="605">
  <si>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</si>
  <si>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</si>
  <si>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</si>
  <si>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</si>
  <si>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</si>
  <si>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</si>
  <si>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</si>
  <si>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</si>
  <si>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</si>
  <si>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</si>
  <si>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</si>
  <si>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</si>
  <si>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</si>
  <si>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</si>
  <si>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</si>
  <si>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</si>
  <si>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</si>
  <si>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</si>
  <si>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</si>
  <si>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</si>
  <si>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</si>
  <si>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</si>
  <si>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</si>
  <si>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</si>
  <si>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</si>
  <si>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</si>
  <si>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</si>
  <si>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</si>
  <si>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</si>
  <si>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</si>
  <si>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</si>
  <si>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</si>
  <si>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</si>
  <si>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</si>
  <si>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</si>
  <si>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</si>
  <si>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</si>
  <si>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</si>
  <si>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</si>
  <si>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</si>
  <si>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</si>
  <si>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</si>
  <si>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</si>
  <si>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</si>
  <si>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</si>
  <si>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</si>
  <si>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</si>
  <si>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</si>
  <si>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</si>
  <si>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</si>
  <si>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</si>
  <si>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</si>
  <si>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</si>
  <si>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</si>
  <si>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</si>
  <si>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</si>
  <si>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</si>
  <si>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</si>
  <si>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</si>
  <si>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</si>
  <si>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</si>
  <si>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</si>
  <si>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</si>
  <si>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</si>
  <si>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</si>
  <si>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</si>
  <si>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</si>
  <si>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</si>
  <si>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</si>
  <si>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</si>
  <si>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</si>
  <si>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</si>
  <si>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</si>
  <si>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</si>
  <si>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</si>
  <si>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</si>
  <si>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</si>
  <si>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</si>
  <si>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</si>
  <si>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</si>
  <si>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</si>
  <si>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</si>
  <si>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</si>
  <si>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</si>
  <si>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</si>
  <si>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</si>
  <si>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</si>
  <si>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</si>
  <si>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</si>
  <si>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</si>
  <si>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</si>
  <si>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</si>
  <si>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</si>
  <si>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</si>
  <si>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</si>
  <si>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</si>
  <si>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</si>
  <si>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平取町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</si>
  <si>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</si>
  <si>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</si>
  <si>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</si>
  <si>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</si>
  <si>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</si>
  <si>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</si>
  <si>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</si>
  <si>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</si>
  <si>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</si>
  <si>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</si>
  <si>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</si>
  <si>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</si>
  <si>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</si>
  <si>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</si>
  <si>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</si>
  <si>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</si>
  <si>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</si>
  <si>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</si>
  <si>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</si>
  <si>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</si>
  <si>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</si>
  <si>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</si>
  <si>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</si>
  <si>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</si>
  <si>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</si>
  <si>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</si>
  <si>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</si>
  <si>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</si>
  <si>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</si>
  <si>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</si>
  <si>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</si>
  <si>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</si>
  <si>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</si>
  <si>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</si>
  <si>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</si>
  <si>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</si>
  <si>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</si>
  <si>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</si>
  <si>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</si>
  <si>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</si>
  <si>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</si>
  <si>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</si>
  <si>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</si>
  <si>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</si>
  <si>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</si>
  <si>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</si>
  <si>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</si>
  <si>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</si>
  <si>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</si>
  <si>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</si>
  <si>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</si>
  <si>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</si>
  <si>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</si>
  <si>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</si>
  <si>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</si>
  <si>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</si>
  <si>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</si>
  <si>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</si>
  <si>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</si>
  <si>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</si>
  <si>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</si>
  <si>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</si>
  <si>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</si>
  <si>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</si>
  <si>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</si>
  <si>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</si>
  <si>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</si>
  <si>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</si>
  <si>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</si>
  <si>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</si>
  <si>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</si>
  <si>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</si>
  <si>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</si>
  <si>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</si>
  <si>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</si>
  <si>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</si>
  <si>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</si>
  <si>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</si>
  <si>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</si>
  <si>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</si>
  <si>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</si>
  <si>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</si>
  <si>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</si>
  <si>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</si>
  <si>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</si>
  <si>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</si>
  <si>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</si>
  <si>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</si>
  <si>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</si>
  <si>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</si>
  <si>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</si>
  <si>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</si>
  <si>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</si>
  <si>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</si>
  <si>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</si>
  <si>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</si>
  <si>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</si>
  <si>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</si>
  <si>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</si>
  <si>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</si>
  <si>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</si>
  <si>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</si>
  <si>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</si>
  <si>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</si>
  <si>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</si>
  <si>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</si>
  <si>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</si>
  <si>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</si>
  <si>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</si>
  <si>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</si>
  <si>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</si>
  <si>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</si>
  <si>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北海道平取町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</si>
  <si>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</si>
  <si>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</si>
  <si>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</si>
  <si>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</si>
  <si>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</si>
  <si>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</si>
  <si>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</si>
  <si>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</si>
  <si>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</si>
  <si>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</si>
  <si>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</si>
  <si>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</si>
  <si>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</si>
  <si>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</si>
  <si>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</si>
  <si>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</si>
  <si>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</si>
  <si>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</si>
  <si>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</si>
  <si>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</si>
  <si>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</si>
  <si>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</si>
  <si>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</si>
  <si>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</si>
  <si>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</si>
  <si>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</si>
  <si>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</si>
  <si>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</si>
  <si>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</si>
  <si>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</si>
  <si>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</si>
  <si>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</si>
  <si>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</si>
  <si>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</si>
  <si>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</si>
  <si>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</si>
  <si>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</si>
  <si>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</si>
  <si>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</si>
  <si>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</si>
  <si>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</si>
  <si>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</si>
  <si>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</si>
  <si>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</si>
  <si>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</si>
  <si>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</si>
  <si>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</si>
  <si>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</si>
  <si>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</si>
  <si>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</si>
  <si>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</si>
  <si>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</si>
  <si>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</si>
  <si>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</si>
  <si>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</si>
  <si>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</si>
  <si>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</si>
  <si>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</si>
  <si>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</si>
  <si>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</si>
  <si>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</si>
  <si>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</si>
  <si>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</si>
  <si>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</si>
  <si>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</si>
  <si>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</si>
  <si>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</si>
  <si>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</si>
  <si>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</si>
  <si>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</si>
  <si>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</si>
  <si>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</si>
  <si>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</si>
  <si>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</si>
  <si>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</si>
  <si>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</si>
  <si>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</si>
  <si>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</si>
  <si>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</si>
  <si>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</si>
  <si>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</si>
  <si>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</si>
  <si>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</si>
  <si>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</si>
  <si>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</si>
  <si>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</si>
  <si>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</si>
  <si>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</si>
  <si>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</si>
  <si>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</si>
  <si>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</si>
  <si>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</si>
  <si>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</si>
  <si>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</si>
  <si>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</si>
  <si>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</si>
  <si>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</si>
  <si>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</si>
  <si>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</si>
  <si>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</si>
  <si>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</si>
  <si>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</si>
  <si>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</si>
  <si>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</si>
  <si>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</si>
  <si>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</si>
  <si>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</si>
  <si>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</si>
  <si>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</si>
  <si>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</si>
  <si>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</si>
  <si>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</si>
  <si>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</si>
  <si>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</si>
  <si>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</si>
  <si>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</si>
  <si>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</si>
  <si>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</si>
  <si>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</si>
  <si>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</si>
  <si>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</si>
  <si>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</si>
  <si>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</si>
  <si>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</si>
  <si>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</si>
  <si>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</si>
  <si>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</si>
  <si>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</si>
  <si>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</si>
  <si>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</si>
  <si>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</si>
  <si>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</si>
  <si>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</si>
  <si>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</si>
  <si>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</si>
  <si>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</si>
  <si>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</si>
  <si>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</si>
  <si>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</si>
  <si>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</si>
  <si>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</si>
  <si>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</si>
  <si>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</si>
  <si>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</si>
  <si>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</si>
  <si>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</si>
  <si>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</si>
  <si>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</si>
  <si>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</si>
  <si>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</si>
  <si>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</si>
  <si>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</si>
  <si>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</si>
  <si>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</si>
  <si>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北海道平取町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</si>
  <si>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</si>
  <si>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</si>
  <si>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</si>
  <si>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</si>
  <si>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</si>
  <si>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</si>
  <si>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</si>
  <si>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</si>
  <si>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</si>
  <si>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</si>
  <si>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</si>
  <si>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</si>
  <si>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</si>
  <si>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</si>
  <si>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</si>
  <si>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</si>
  <si>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</si>
  <si>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</si>
  <si>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</si>
  <si>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</si>
  <si>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</si>
  <si>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</si>
  <si>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</si>
  <si>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</si>
  <si>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</si>
  <si>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</si>
  <si>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</si>
  <si>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</si>
  <si>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</si>
  <si>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</si>
  <si>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</si>
  <si>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</si>
  <si>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</si>
  <si>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</si>
  <si>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</si>
  <si>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</si>
  <si>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国民健康保険病院特別会計</t>
    <phoneticPr fontId="5"/>
  </si>
  <si>
    <t>法適用企業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</si>
  <si>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</si>
  <si>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</si>
  <si>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</si>
  <si>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</si>
  <si>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</si>
  <si>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</si>
  <si>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</si>
  <si>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</si>
  <si>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</si>
  <si>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</si>
  <si>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</si>
  <si>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</si>
  <si>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</si>
  <si>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</si>
  <si>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</si>
  <si>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</si>
  <si>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</si>
  <si>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</si>
  <si>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</si>
  <si>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</si>
  <si>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</si>
  <si>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</si>
  <si>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</si>
  <si>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</si>
  <si>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</si>
  <si>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</si>
  <si>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</si>
  <si>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</si>
  <si>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</si>
  <si>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</si>
  <si>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</si>
  <si>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</si>
  <si>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</si>
  <si>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</si>
  <si>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</si>
  <si>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</si>
  <si>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</si>
  <si>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</si>
  <si>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</si>
  <si>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</si>
  <si>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</si>
  <si>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</si>
  <si>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</si>
  <si>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</si>
  <si>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</si>
  <si>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</si>
  <si>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</si>
  <si>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</si>
  <si>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</si>
  <si>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</si>
  <si>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</si>
  <si>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</si>
  <si>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</si>
  <si>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</si>
  <si>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</si>
  <si>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</si>
  <si>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</si>
  <si>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</si>
  <si>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</si>
  <si>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</si>
  <si>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</si>
  <si>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</si>
  <si>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</si>
  <si>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</si>
  <si>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</si>
  <si>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</si>
  <si>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</si>
  <si>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</si>
  <si>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</si>
  <si>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</si>
  <si>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</si>
  <si>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</si>
  <si>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</si>
  <si>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</si>
  <si>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</si>
  <si>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</si>
  <si>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</si>
  <si>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</si>
  <si>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</si>
  <si>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</si>
  <si>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</si>
  <si>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</si>
  <si>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</si>
  <si>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</si>
  <si>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</si>
  <si>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</si>
  <si>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</si>
  <si>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</si>
  <si>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</si>
  <si>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</si>
  <si>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</si>
  <si>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</si>
  <si>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</si>
  <si>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</si>
  <si>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</si>
  <si>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</si>
  <si>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</si>
  <si>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</si>
  <si>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</si>
  <si>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</si>
  <si>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</si>
  <si>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</si>
  <si>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</si>
  <si>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</si>
  <si>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</si>
  <si>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</si>
  <si>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</si>
  <si>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</si>
  <si>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</si>
  <si>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</si>
  <si>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</si>
  <si>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</si>
  <si>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</si>
  <si>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</si>
  <si>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</si>
  <si>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</si>
  <si>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</si>
  <si>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</si>
  <si>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</si>
  <si>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</si>
  <si>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</si>
  <si>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</si>
  <si>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</si>
  <si>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</si>
  <si>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</si>
  <si>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</si>
  <si>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</si>
  <si>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</si>
  <si>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</si>
  <si>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</si>
  <si>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</si>
  <si>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</si>
  <si>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</si>
  <si>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</si>
  <si>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</si>
  <si>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</si>
  <si>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</si>
  <si>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</si>
  <si>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</si>
  <si>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</si>
  <si>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</si>
  <si>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</si>
  <si>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</si>
  <si>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</si>
  <si>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</si>
  <si>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</si>
  <si>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</si>
  <si>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</si>
  <si>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</si>
  <si>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0.84</t>
  </si>
  <si>
    <t>▲ 2.28</t>
  </si>
  <si>
    <t>一般会計</t>
  </si>
  <si>
    <t>介護保険特別会計</t>
  </si>
  <si>
    <t>国民健康保険特別会計</t>
  </si>
  <si>
    <t>国民健康保険病院特別会計</t>
  </si>
  <si>
    <t>▲ 0.14</t>
  </si>
  <si>
    <t>簡易水道特別会計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</si>
  <si>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</si>
  <si>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</si>
  <si>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</si>
  <si>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</si>
  <si>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</si>
  <si>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</si>
  <si>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</si>
  <si>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</si>
  <si>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</si>
  <si>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</si>
  <si>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平取町外2町衛生施設組合</t>
    <rPh sb="0" eb="3">
      <t>ビラトリチョウ</t>
    </rPh>
    <rPh sb="3" eb="4">
      <t>ホカ</t>
    </rPh>
    <rPh sb="5" eb="6">
      <t>マチ</t>
    </rPh>
    <rPh sb="6" eb="8">
      <t>エイセイ</t>
    </rPh>
    <rPh sb="8" eb="10">
      <t>シセツ</t>
    </rPh>
    <rPh sb="10" eb="12">
      <t>クミアイ</t>
    </rPh>
    <phoneticPr fontId="2"/>
  </si>
  <si>
    <t>胆振東部日高西部衛生組合</t>
    <rPh sb="0" eb="2">
      <t>イブリ</t>
    </rPh>
    <rPh sb="2" eb="4">
      <t>トウブ</t>
    </rPh>
    <rPh sb="4" eb="6">
      <t>ヒダカ</t>
    </rPh>
    <rPh sb="6" eb="8">
      <t>セイブ</t>
    </rPh>
    <rPh sb="8" eb="10">
      <t>エイセイ</t>
    </rPh>
    <rPh sb="10" eb="12">
      <t>クミアイ</t>
    </rPh>
    <phoneticPr fontId="2"/>
  </si>
  <si>
    <t>日高西部消防組合</t>
    <rPh sb="0" eb="2">
      <t>ヒダカ</t>
    </rPh>
    <rPh sb="2" eb="4">
      <t>セイブ</t>
    </rPh>
    <rPh sb="4" eb="6">
      <t>ショウボウ</t>
    </rPh>
    <rPh sb="6" eb="8">
      <t>クミアイ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</si>
  <si>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</si>
  <si>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t>
    <phoneticPr fontId="2"/>
  </si>
  <si>
    <t>-</t>
    <phoneticPr fontId="2"/>
  </si>
  <si>
    <t>-</t>
    <phoneticPr fontId="2"/>
  </si>
  <si>
    <t>-</t>
    <phoneticPr fontId="2"/>
  </si>
  <si>
    <t>-</t>
    <phoneticPr fontId="2"/>
  </si>
  <si>
    <t>沙流川ダム地域振興基金</t>
    <rPh sb="0" eb="2">
      <t>サル</t>
    </rPh>
    <rPh sb="2" eb="3">
      <t>ガワ</t>
    </rPh>
    <rPh sb="5" eb="7">
      <t>チイキ</t>
    </rPh>
    <rPh sb="7" eb="9">
      <t>シンコウ</t>
    </rPh>
    <rPh sb="9" eb="11">
      <t>キキン</t>
    </rPh>
    <phoneticPr fontId="5"/>
  </si>
  <si>
    <t>ふるさと応援基金</t>
    <rPh sb="4" eb="6">
      <t>オウエン</t>
    </rPh>
    <rPh sb="6" eb="8">
      <t>キキン</t>
    </rPh>
    <phoneticPr fontId="5"/>
  </si>
  <si>
    <t>津川基金</t>
    <rPh sb="0" eb="2">
      <t>ツガワ</t>
    </rPh>
    <rPh sb="2" eb="4">
      <t>キキン</t>
    </rPh>
    <phoneticPr fontId="5"/>
  </si>
  <si>
    <t>土地開発基金</t>
    <rPh sb="0" eb="2">
      <t>トチ</t>
    </rPh>
    <rPh sb="2" eb="4">
      <t>カイハツ</t>
    </rPh>
    <rPh sb="4" eb="6">
      <t>キキン</t>
    </rPh>
    <phoneticPr fontId="5"/>
  </si>
  <si>
    <t>地域雇用創出基金</t>
    <rPh sb="0" eb="2">
      <t>チイキ</t>
    </rPh>
    <rPh sb="2" eb="4">
      <t>コヨウ</t>
    </rPh>
    <rPh sb="4" eb="6">
      <t>ソウシュツ</t>
    </rPh>
    <rPh sb="6" eb="8">
      <t>キキン</t>
    </rPh>
    <phoneticPr fontId="5"/>
  </si>
  <si>
    <t>(有)平取町畜産公社</t>
    <rPh sb="0" eb="3">
      <t>ユウ</t>
    </rPh>
    <rPh sb="3" eb="6">
      <t>ビラトリチョウ</t>
    </rPh>
    <rPh sb="6" eb="8">
      <t>チクサン</t>
    </rPh>
    <rPh sb="8" eb="10">
      <t>コウシャ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</si>
  <si>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</si>
  <si>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</si>
  <si>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</si>
  <si>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</si>
  <si>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</si>
  <si>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</si>
  <si>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</si>
  <si>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有形固定資産減価償却率は類似団体を下回っているが、将来負担比率は上回っている。
施設の老朽化が進んでいるため、平取町公共施設等総合管理計画に基づき、施設の更新、統廃合、長寿命化対策等を計画的に進めていく必要がある。
</t>
    <rPh sb="0" eb="6">
      <t>ユウケイコテイシサン</t>
    </rPh>
    <rPh sb="6" eb="8">
      <t>ゲンカ</t>
    </rPh>
    <rPh sb="8" eb="10">
      <t>ショウキャク</t>
    </rPh>
    <rPh sb="10" eb="11">
      <t>リツ</t>
    </rPh>
    <rPh sb="12" eb="14">
      <t>ルイジ</t>
    </rPh>
    <rPh sb="14" eb="16">
      <t>ダンタイ</t>
    </rPh>
    <rPh sb="17" eb="19">
      <t>シタマワ</t>
    </rPh>
    <rPh sb="25" eb="27">
      <t>ショウライ</t>
    </rPh>
    <rPh sb="27" eb="31">
      <t>フタンヒリツ</t>
    </rPh>
    <rPh sb="32" eb="34">
      <t>ウワマワ</t>
    </rPh>
    <rPh sb="40" eb="42">
      <t>シセツ</t>
    </rPh>
    <rPh sb="43" eb="46">
      <t>ロウキュウカ</t>
    </rPh>
    <rPh sb="47" eb="48">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</si>
  <si>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</si>
  <si>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</si>
  <si>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</si>
  <si>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</si>
  <si>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</si>
  <si>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</si>
  <si>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</si>
  <si>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将来負担比率は退職手当の負担見込の減等により平成30年度と比べ10.6％減少した。
実質公債費比率は起債の元利償還金は増加しているものの、公債費に準ずる債務負担行為の減少等により比率は横ばいで推移している。
今後も収支の均衡を図りながら健全な財政運営に努める。</t>
    <rPh sb="0" eb="2">
      <t>ショウライ</t>
    </rPh>
    <rPh sb="2" eb="6">
      <t>フタンヒリツ</t>
    </rPh>
    <rPh sb="7" eb="9">
      <t>タイショク</t>
    </rPh>
    <rPh sb="9" eb="11">
      <t>テアテ</t>
    </rPh>
    <rPh sb="12" eb="16">
      <t>フタンミコミ</t>
    </rPh>
    <rPh sb="17" eb="18">
      <t>ゲン</t>
    </rPh>
    <rPh sb="18" eb="19">
      <t>トウ</t>
    </rPh>
    <rPh sb="22" eb="24">
      <t>ヘイセイ</t>
    </rPh>
    <rPh sb="26" eb="28">
      <t>ネンド</t>
    </rPh>
    <rPh sb="29" eb="30">
      <t>クラ</t>
    </rPh>
    <rPh sb="36" eb="38">
      <t>ゲンショウ</t>
    </rPh>
    <rPh sb="42" eb="44">
      <t>ジッシツ</t>
    </rPh>
    <rPh sb="44" eb="47">
      <t>コウサイヒ</t>
    </rPh>
    <rPh sb="47" eb="49">
      <t>ヒリツ</t>
    </rPh>
    <rPh sb="50" eb="52">
      <t>キサイ</t>
    </rPh>
    <rPh sb="53" eb="55">
      <t>ガンリ</t>
    </rPh>
    <rPh sb="55" eb="58">
      <t>ショウカンキン</t>
    </rPh>
    <rPh sb="59" eb="61">
      <t>ゾウカ</t>
    </rPh>
    <rPh sb="69" eb="72">
      <t>コウサイヒ</t>
    </rPh>
    <rPh sb="73" eb="74">
      <t>ジュン</t>
    </rPh>
    <rPh sb="76" eb="80">
      <t>サイムフタン</t>
    </rPh>
    <rPh sb="80" eb="82">
      <t>コウイ</t>
    </rPh>
    <rPh sb="83" eb="85">
      <t>ゲンショウ</t>
    </rPh>
    <rPh sb="85" eb="86">
      <t>トウ</t>
    </rPh>
    <rPh sb="89" eb="91">
      <t>ヒリツ</t>
    </rPh>
    <rPh sb="92" eb="93">
      <t>ヨコ</t>
    </rPh>
    <rPh sb="96" eb="98">
      <t>スイイ</t>
    </rPh>
    <rPh sb="104" eb="106">
      <t>コンゴ</t>
    </rPh>
    <rPh sb="107" eb="109">
      <t>シュウシ</t>
    </rPh>
    <rPh sb="110" eb="112">
      <t>キンコウ</t>
    </rPh>
    <rPh sb="113" eb="114">
      <t>ハカ</t>
    </rPh>
    <rPh sb="118" eb="120">
      <t>ケンゼン</t>
    </rPh>
    <rPh sb="121" eb="123">
      <t>ザイセイ</t>
    </rPh>
    <rPh sb="123" eb="125">
      <t>ウンエイ</t>
    </rPh>
    <rPh sb="126" eb="127">
      <t>ツト</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</si>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</sst>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xmlns:c16r2="http://schemas.microsoft.com/office/drawing/2015/06/chart">
            <c:ext xmlns:c16="http://schemas.microsoft.com/office/drawing/2014/chart" uri="{C3380CC4-5D6E-409C-BE32-E72D297353CC}">
              <c16:uniqueId val="{00000000-6314-4BBF-9BC9-34335B5677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231705</c:v>
                </c:pt>
                <c:pt idx="1">
                  <c:v>353195</c:v>
                </c:pt>
                <c:pt idx="2">
                  <c:v>488684</c:v>
                </c:pt>
                <c:pt idx="3">
                  <c:v>336452</c:v>
                </c:pt>
                <c:pt idx="4">
                  <c:v>326711</c:v>
                </c:pt>
              </c:numCache>
            </c:numRef>
          </c:val>
          <c:smooth val="0"/>
          <c:extLst xmlns:c16r2="http://schemas.microsoft.com/office/drawing/2015/06/chart">
            <c:ext xmlns:c16="http://schemas.microsoft.com/office/drawing/2014/chart" uri="{C3380CC4-5D6E-409C-BE32-E72D297353CC}">
              <c16:uniqueId val="{00000001-6314-4BBF-9BC9-34335B567774}"/>
            </c:ext>
          </c:extLst>
        </c:ser>
        <c:dLbls>
          <c:showLegendKey val="0"/>
          <c:showVal val="0"/>
          <c:showCatName val="0"/>
          <c:showSerName val="0"/>
          <c:showPercent val="0"/>
          <c:showBubbleSize val="0"/>
        </c:dLbls>
        <c:marker val="1"/>
        <c:smooth val="0"/>
        <c:axId val="338941056"/>
        <c:axId val="339259216"/>
      </c:lineChart>
      <c:catAx>
        <c:axId val="338941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9259216"/>
        <c:crosses val="autoZero"/>
        <c:auto val="1"/>
        <c:lblAlgn val="ctr"/>
        <c:lblOffset val="100"/>
        <c:tickLblSkip val="1"/>
        <c:tickMarkSkip val="1"/>
        <c:noMultiLvlLbl val="0"/>
      </c:catAx>
      <c:valAx>
        <c:axId val="33925921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8941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1.82</c:v>
                </c:pt>
                <c:pt idx="1">
                  <c:v>2.02</c:v>
                </c:pt>
                <c:pt idx="2">
                  <c:v>2.56</c:v>
                </c:pt>
                <c:pt idx="3">
                  <c:v>1.64</c:v>
                </c:pt>
                <c:pt idx="4">
                  <c:v>1.76</c:v>
                </c:pt>
              </c:numCache>
            </c:numRef>
          </c:val>
          <c:extLst xmlns:c16r2="http://schemas.microsoft.com/office/drawing/2015/06/chart">
            <c:ext xmlns:c16="http://schemas.microsoft.com/office/drawing/2014/chart" uri="{C3380CC4-5D6E-409C-BE32-E72D297353CC}">
              <c16:uniqueId val="{00000000-08AE-40A2-8ADB-EE914ADDCA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28.77</c:v>
                </c:pt>
                <c:pt idx="1">
                  <c:v>29.75</c:v>
                </c:pt>
                <c:pt idx="2">
                  <c:v>30.8</c:v>
                </c:pt>
                <c:pt idx="3">
                  <c:v>31.12</c:v>
                </c:pt>
                <c:pt idx="4">
                  <c:v>28.35</c:v>
                </c:pt>
              </c:numCache>
            </c:numRef>
          </c:val>
          <c:extLst xmlns:c16r2="http://schemas.microsoft.com/office/drawing/2015/06/chart">
            <c:ext xmlns:c16="http://schemas.microsoft.com/office/drawing/2014/chart" uri="{C3380CC4-5D6E-409C-BE32-E72D297353CC}">
              <c16:uniqueId val="{00000001-08AE-40A2-8ADB-EE914ADDCAEC}"/>
            </c:ext>
          </c:extLst>
        </c:ser>
        <c:dLbls>
          <c:showLegendKey val="0"/>
          <c:showVal val="0"/>
          <c:showCatName val="0"/>
          <c:showSerName val="0"/>
          <c:showPercent val="0"/>
          <c:showBubbleSize val="0"/>
        </c:dLbls>
        <c:gapWidth val="250"/>
        <c:overlap val="100"/>
        <c:axId val="405707896"/>
        <c:axId val="402328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2.12</c:v>
                </c:pt>
                <c:pt idx="1">
                  <c:v>0.22</c:v>
                </c:pt>
                <c:pt idx="2">
                  <c:v>0.55000000000000004</c:v>
                </c:pt>
                <c:pt idx="3">
                  <c:v>-0.84</c:v>
                </c:pt>
                <c:pt idx="4">
                  <c:v>-2.2799999999999998</c:v>
                </c:pt>
              </c:numCache>
            </c:numRef>
          </c:val>
          <c:smooth val="0"/>
          <c:extLst xmlns:c16r2="http://schemas.microsoft.com/office/drawing/2015/06/chart">
            <c:ext xmlns:c16="http://schemas.microsoft.com/office/drawing/2014/chart" uri="{C3380CC4-5D6E-409C-BE32-E72D297353CC}">
              <c16:uniqueId val="{00000002-08AE-40A2-8ADB-EE914ADDCAEC}"/>
            </c:ext>
          </c:extLst>
        </c:ser>
        <c:dLbls>
          <c:showLegendKey val="0"/>
          <c:showVal val="0"/>
          <c:showCatName val="0"/>
          <c:showSerName val="0"/>
          <c:showPercent val="0"/>
          <c:showBubbleSize val="0"/>
        </c:dLbls>
        <c:marker val="1"/>
        <c:smooth val="0"/>
        <c:axId val="405707896"/>
        <c:axId val="402328680"/>
      </c:lineChart>
      <c:catAx>
        <c:axId val="405707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2328680"/>
        <c:crosses val="autoZero"/>
        <c:auto val="1"/>
        <c:lblAlgn val="ctr"/>
        <c:lblOffset val="100"/>
        <c:tickLblSkip val="1"/>
        <c:tickMarkSkip val="1"/>
        <c:noMultiLvlLbl val="0"/>
      </c:catAx>
      <c:valAx>
        <c:axId val="402328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707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367-4638-A787-F7F6190B51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367-4638-A787-F7F6190B510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367-4638-A787-F7F6190B510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367-4638-A787-F7F6190B510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367-4638-A787-F7F6190B5104}"/>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0.01</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5-0367-4638-A787-F7F6190B5104}"/>
            </c:ext>
          </c:extLst>
        </c:ser>
        <c:ser>
          <c:idx val="6"/>
          <c:order val="6"/>
          <c:tx>
            <c:strRef>
              <c:f>データシート!$A$33</c:f>
              <c:strCache>
                <c:ptCount val="1"/>
                <c:pt idx="0">
                  <c:v>国民健康保険病院特別会計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0.31</c:v>
                </c:pt>
                <c:pt idx="2">
                  <c:v>#N/A</c:v>
                </c:pt>
                <c:pt idx="3">
                  <c:v>0.47</c:v>
                </c:pt>
                <c:pt idx="4">
                  <c:v>0.14000000000000001</c:v>
                </c:pt>
                <c:pt idx="5">
                  <c:v>#N/A</c:v>
                </c:pt>
                <c:pt idx="6">
                  <c:v>#N/A</c:v>
                </c:pt>
                <c:pt idx="7">
                  <c:v>0.16</c:v>
                </c:pt>
                <c:pt idx="8">
                  <c:v>#N/A</c:v>
                </c:pt>
                <c:pt idx="9">
                  <c:v>0.23</c:v>
                </c:pt>
              </c:numCache>
            </c:numRef>
          </c:val>
          <c:extLst xmlns:c16r2="http://schemas.microsoft.com/office/drawing/2015/06/chart">
            <c:ext xmlns:c16="http://schemas.microsoft.com/office/drawing/2014/chart" uri="{C3380CC4-5D6E-409C-BE32-E72D297353CC}">
              <c16:uniqueId val="{00000006-0367-4638-A787-F7F6190B510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c:v>
                </c:pt>
                <c:pt idx="2">
                  <c:v>#N/A</c:v>
                </c:pt>
                <c:pt idx="3">
                  <c:v>0.03</c:v>
                </c:pt>
                <c:pt idx="4">
                  <c:v>#N/A</c:v>
                </c:pt>
                <c:pt idx="5">
                  <c:v>0.05</c:v>
                </c:pt>
                <c:pt idx="6">
                  <c:v>#N/A</c:v>
                </c:pt>
                <c:pt idx="7">
                  <c:v>0.11</c:v>
                </c:pt>
                <c:pt idx="8">
                  <c:v>#N/A</c:v>
                </c:pt>
                <c:pt idx="9">
                  <c:v>0.67</c:v>
                </c:pt>
              </c:numCache>
            </c:numRef>
          </c:val>
          <c:extLst xmlns:c16r2="http://schemas.microsoft.com/office/drawing/2015/06/chart">
            <c:ext xmlns:c16="http://schemas.microsoft.com/office/drawing/2014/chart" uri="{C3380CC4-5D6E-409C-BE32-E72D297353CC}">
              <c16:uniqueId val="{00000007-0367-4638-A787-F7F6190B510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0.56000000000000005</c:v>
                </c:pt>
                <c:pt idx="2">
                  <c:v>#N/A</c:v>
                </c:pt>
                <c:pt idx="3">
                  <c:v>0.44</c:v>
                </c:pt>
                <c:pt idx="4">
                  <c:v>#N/A</c:v>
                </c:pt>
                <c:pt idx="5">
                  <c:v>0.39</c:v>
                </c:pt>
                <c:pt idx="6">
                  <c:v>#N/A</c:v>
                </c:pt>
                <c:pt idx="7">
                  <c:v>0.63</c:v>
                </c:pt>
                <c:pt idx="8">
                  <c:v>#N/A</c:v>
                </c:pt>
                <c:pt idx="9">
                  <c:v>1.0900000000000001</c:v>
                </c:pt>
              </c:numCache>
            </c:numRef>
          </c:val>
          <c:extLst xmlns:c16r2="http://schemas.microsoft.com/office/drawing/2015/06/chart">
            <c:ext xmlns:c16="http://schemas.microsoft.com/office/drawing/2014/chart" uri="{C3380CC4-5D6E-409C-BE32-E72D297353CC}">
              <c16:uniqueId val="{00000008-0367-4638-A787-F7F6190B510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1.82</c:v>
                </c:pt>
                <c:pt idx="2">
                  <c:v>#N/A</c:v>
                </c:pt>
                <c:pt idx="3">
                  <c:v>2.0099999999999998</c:v>
                </c:pt>
                <c:pt idx="4">
                  <c:v>#N/A</c:v>
                </c:pt>
                <c:pt idx="5">
                  <c:v>2.5499999999999998</c:v>
                </c:pt>
                <c:pt idx="6">
                  <c:v>#N/A</c:v>
                </c:pt>
                <c:pt idx="7">
                  <c:v>1.64</c:v>
                </c:pt>
                <c:pt idx="8">
                  <c:v>#N/A</c:v>
                </c:pt>
                <c:pt idx="9">
                  <c:v>1.76</c:v>
                </c:pt>
              </c:numCache>
            </c:numRef>
          </c:val>
          <c:extLst xmlns:c16r2="http://schemas.microsoft.com/office/drawing/2015/06/chart">
            <c:ext xmlns:c16="http://schemas.microsoft.com/office/drawing/2014/chart" uri="{C3380CC4-5D6E-409C-BE32-E72D297353CC}">
              <c16:uniqueId val="{00000009-0367-4638-A787-F7F6190B5104}"/>
            </c:ext>
          </c:extLst>
        </c:ser>
        <c:dLbls>
          <c:showLegendKey val="0"/>
          <c:showVal val="0"/>
          <c:showCatName val="0"/>
          <c:showSerName val="0"/>
          <c:showPercent val="0"/>
          <c:showBubbleSize val="0"/>
        </c:dLbls>
        <c:gapWidth val="150"/>
        <c:overlap val="100"/>
        <c:axId val="399362936"/>
        <c:axId val="399363320"/>
      </c:barChart>
      <c:catAx>
        <c:axId val="399362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363320"/>
        <c:crosses val="autoZero"/>
        <c:auto val="1"/>
        <c:lblAlgn val="ctr"/>
        <c:lblOffset val="100"/>
        <c:tickLblSkip val="1"/>
        <c:tickMarkSkip val="1"/>
        <c:noMultiLvlLbl val="0"/>
      </c:catAx>
      <c:valAx>
        <c:axId val="399363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362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626</c:v>
                </c:pt>
                <c:pt idx="5">
                  <c:v>559</c:v>
                </c:pt>
                <c:pt idx="8">
                  <c:v>522</c:v>
                </c:pt>
                <c:pt idx="11">
                  <c:v>569</c:v>
                </c:pt>
                <c:pt idx="14">
                  <c:v>592</c:v>
                </c:pt>
              </c:numCache>
            </c:numRef>
          </c:val>
          <c:extLst xmlns:c16r2="http://schemas.microsoft.com/office/drawing/2015/06/chart">
            <c:ext xmlns:c16="http://schemas.microsoft.com/office/drawing/2014/chart" uri="{C3380CC4-5D6E-409C-BE32-E72D297353CC}">
              <c16:uniqueId val="{00000000-35D1-4244-9998-799A9FB05B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35D1-4244-9998-799A9FB05B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27</c:v>
                </c:pt>
                <c:pt idx="3">
                  <c:v>24</c:v>
                </c:pt>
                <c:pt idx="6">
                  <c:v>19</c:v>
                </c:pt>
                <c:pt idx="9">
                  <c:v>20</c:v>
                </c:pt>
                <c:pt idx="12">
                  <c:v>7</c:v>
                </c:pt>
              </c:numCache>
            </c:numRef>
          </c:val>
          <c:extLst xmlns:c16r2="http://schemas.microsoft.com/office/drawing/2015/06/chart">
            <c:ext xmlns:c16="http://schemas.microsoft.com/office/drawing/2014/chart" uri="{C3380CC4-5D6E-409C-BE32-E72D297353CC}">
              <c16:uniqueId val="{00000002-35D1-4244-9998-799A9FB05B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c:v>
                </c:pt>
                <c:pt idx="3">
                  <c:v>13</c:v>
                </c:pt>
                <c:pt idx="6">
                  <c:v>7</c:v>
                </c:pt>
                <c:pt idx="9">
                  <c:v>8</c:v>
                </c:pt>
                <c:pt idx="12">
                  <c:v>12</c:v>
                </c:pt>
              </c:numCache>
            </c:numRef>
          </c:val>
          <c:extLst xmlns:c16r2="http://schemas.microsoft.com/office/drawing/2015/06/chart">
            <c:ext xmlns:c16="http://schemas.microsoft.com/office/drawing/2014/chart" uri="{C3380CC4-5D6E-409C-BE32-E72D297353CC}">
              <c16:uniqueId val="{00000003-35D1-4244-9998-799A9FB05B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62</c:v>
                </c:pt>
                <c:pt idx="3">
                  <c:v>62</c:v>
                </c:pt>
                <c:pt idx="6">
                  <c:v>63</c:v>
                </c:pt>
                <c:pt idx="9">
                  <c:v>63</c:v>
                </c:pt>
                <c:pt idx="12">
                  <c:v>61</c:v>
                </c:pt>
              </c:numCache>
            </c:numRef>
          </c:val>
          <c:extLst xmlns:c16r2="http://schemas.microsoft.com/office/drawing/2015/06/chart">
            <c:ext xmlns:c16="http://schemas.microsoft.com/office/drawing/2014/chart" uri="{C3380CC4-5D6E-409C-BE32-E72D297353CC}">
              <c16:uniqueId val="{00000004-35D1-4244-9998-799A9FB05B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5D1-4244-9998-799A9FB05B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5D1-4244-9998-799A9FB05B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652</c:v>
                </c:pt>
                <c:pt idx="3">
                  <c:v>590</c:v>
                </c:pt>
                <c:pt idx="6">
                  <c:v>552</c:v>
                </c:pt>
                <c:pt idx="9">
                  <c:v>615</c:v>
                </c:pt>
                <c:pt idx="12">
                  <c:v>634</c:v>
                </c:pt>
              </c:numCache>
            </c:numRef>
          </c:val>
          <c:extLst xmlns:c16r2="http://schemas.microsoft.com/office/drawing/2015/06/chart">
            <c:ext xmlns:c16="http://schemas.microsoft.com/office/drawing/2014/chart" uri="{C3380CC4-5D6E-409C-BE32-E72D297353CC}">
              <c16:uniqueId val="{00000007-35D1-4244-9998-799A9FB05BEA}"/>
            </c:ext>
          </c:extLst>
        </c:ser>
        <c:dLbls>
          <c:showLegendKey val="0"/>
          <c:showVal val="0"/>
          <c:showCatName val="0"/>
          <c:showSerName val="0"/>
          <c:showPercent val="0"/>
          <c:showBubbleSize val="0"/>
        </c:dLbls>
        <c:gapWidth val="100"/>
        <c:overlap val="100"/>
        <c:axId val="339668232"/>
        <c:axId val="339661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133</c:v>
                </c:pt>
                <c:pt idx="2">
                  <c:v>#N/A</c:v>
                </c:pt>
                <c:pt idx="3">
                  <c:v>#N/A</c:v>
                </c:pt>
                <c:pt idx="4">
                  <c:v>131</c:v>
                </c:pt>
                <c:pt idx="5">
                  <c:v>#N/A</c:v>
                </c:pt>
                <c:pt idx="6">
                  <c:v>#N/A</c:v>
                </c:pt>
                <c:pt idx="7">
                  <c:v>120</c:v>
                </c:pt>
                <c:pt idx="8">
                  <c:v>#N/A</c:v>
                </c:pt>
                <c:pt idx="9">
                  <c:v>#N/A</c:v>
                </c:pt>
                <c:pt idx="10">
                  <c:v>137</c:v>
                </c:pt>
                <c:pt idx="11">
                  <c:v>#N/A</c:v>
                </c:pt>
                <c:pt idx="12">
                  <c:v>#N/A</c:v>
                </c:pt>
                <c:pt idx="13">
                  <c:v>122</c:v>
                </c:pt>
                <c:pt idx="14">
                  <c:v>#N/A</c:v>
                </c:pt>
              </c:numCache>
            </c:numRef>
          </c:val>
          <c:smooth val="0"/>
          <c:extLst xmlns:c16r2="http://schemas.microsoft.com/office/drawing/2015/06/chart">
            <c:ext xmlns:c16="http://schemas.microsoft.com/office/drawing/2014/chart" uri="{C3380CC4-5D6E-409C-BE32-E72D297353CC}">
              <c16:uniqueId val="{00000008-35D1-4244-9998-799A9FB05BEA}"/>
            </c:ext>
          </c:extLst>
        </c:ser>
        <c:dLbls>
          <c:showLegendKey val="0"/>
          <c:showVal val="0"/>
          <c:showCatName val="0"/>
          <c:showSerName val="0"/>
          <c:showPercent val="0"/>
          <c:showBubbleSize val="0"/>
        </c:dLbls>
        <c:marker val="1"/>
        <c:smooth val="0"/>
        <c:axId val="339668232"/>
        <c:axId val="339661600"/>
      </c:lineChart>
      <c:catAx>
        <c:axId val="339668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9661600"/>
        <c:crosses val="autoZero"/>
        <c:auto val="1"/>
        <c:lblAlgn val="ctr"/>
        <c:lblOffset val="100"/>
        <c:tickLblSkip val="1"/>
        <c:tickMarkSkip val="1"/>
        <c:noMultiLvlLbl val="0"/>
      </c:catAx>
      <c:valAx>
        <c:axId val="33966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668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5237</c:v>
                </c:pt>
                <c:pt idx="5">
                  <c:v>5576</c:v>
                </c:pt>
                <c:pt idx="8">
                  <c:v>6355</c:v>
                </c:pt>
                <c:pt idx="11">
                  <c:v>7211</c:v>
                </c:pt>
                <c:pt idx="14">
                  <c:v>7361</c:v>
                </c:pt>
              </c:numCache>
            </c:numRef>
          </c:val>
          <c:extLst xmlns:c16r2="http://schemas.microsoft.com/office/drawing/2015/06/chart">
            <c:ext xmlns:c16="http://schemas.microsoft.com/office/drawing/2014/chart" uri="{C3380CC4-5D6E-409C-BE32-E72D297353CC}">
              <c16:uniqueId val="{00000000-DAEC-4D75-B996-98978A54DC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457</c:v>
                </c:pt>
                <c:pt idx="5">
                  <c:v>364</c:v>
                </c:pt>
                <c:pt idx="8">
                  <c:v>355</c:v>
                </c:pt>
                <c:pt idx="11">
                  <c:v>312</c:v>
                </c:pt>
                <c:pt idx="14">
                  <c:v>273</c:v>
                </c:pt>
              </c:numCache>
            </c:numRef>
          </c:val>
          <c:extLst xmlns:c16r2="http://schemas.microsoft.com/office/drawing/2015/06/chart">
            <c:ext xmlns:c16="http://schemas.microsoft.com/office/drawing/2014/chart" uri="{C3380CC4-5D6E-409C-BE32-E72D297353CC}">
              <c16:uniqueId val="{00000001-DAEC-4D75-B996-98978A54DC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2789</c:v>
                </c:pt>
                <c:pt idx="5">
                  <c:v>2740</c:v>
                </c:pt>
                <c:pt idx="8">
                  <c:v>2652</c:v>
                </c:pt>
                <c:pt idx="11">
                  <c:v>2507</c:v>
                </c:pt>
                <c:pt idx="14">
                  <c:v>2302</c:v>
                </c:pt>
              </c:numCache>
            </c:numRef>
          </c:val>
          <c:extLst xmlns:c16r2="http://schemas.microsoft.com/office/drawing/2015/06/chart">
            <c:ext xmlns:c16="http://schemas.microsoft.com/office/drawing/2014/chart" uri="{C3380CC4-5D6E-409C-BE32-E72D297353CC}">
              <c16:uniqueId val="{00000002-DAEC-4D75-B996-98978A54DC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AEC-4D75-B996-98978A54DC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AEC-4D75-B996-98978A54DC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AEC-4D75-B996-98978A54DC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918</c:v>
                </c:pt>
                <c:pt idx="3">
                  <c:v>913</c:v>
                </c:pt>
                <c:pt idx="6">
                  <c:v>877</c:v>
                </c:pt>
                <c:pt idx="9">
                  <c:v>902</c:v>
                </c:pt>
                <c:pt idx="12">
                  <c:v>776</c:v>
                </c:pt>
              </c:numCache>
            </c:numRef>
          </c:val>
          <c:extLst xmlns:c16r2="http://schemas.microsoft.com/office/drawing/2015/06/chart">
            <c:ext xmlns:c16="http://schemas.microsoft.com/office/drawing/2014/chart" uri="{C3380CC4-5D6E-409C-BE32-E72D297353CC}">
              <c16:uniqueId val="{00000006-DAEC-4D75-B996-98978A54DC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66</c:v>
                </c:pt>
                <c:pt idx="3">
                  <c:v>54</c:v>
                </c:pt>
                <c:pt idx="6">
                  <c:v>110</c:v>
                </c:pt>
                <c:pt idx="9">
                  <c:v>172</c:v>
                </c:pt>
                <c:pt idx="12">
                  <c:v>161</c:v>
                </c:pt>
              </c:numCache>
            </c:numRef>
          </c:val>
          <c:extLst xmlns:c16r2="http://schemas.microsoft.com/office/drawing/2015/06/chart">
            <c:ext xmlns:c16="http://schemas.microsoft.com/office/drawing/2014/chart" uri="{C3380CC4-5D6E-409C-BE32-E72D297353CC}">
              <c16:uniqueId val="{00000007-DAEC-4D75-B996-98978A54DC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649</c:v>
                </c:pt>
                <c:pt idx="3">
                  <c:v>835</c:v>
                </c:pt>
                <c:pt idx="6">
                  <c:v>1414</c:v>
                </c:pt>
                <c:pt idx="9">
                  <c:v>2314</c:v>
                </c:pt>
                <c:pt idx="12">
                  <c:v>1937</c:v>
                </c:pt>
              </c:numCache>
            </c:numRef>
          </c:val>
          <c:extLst xmlns:c16r2="http://schemas.microsoft.com/office/drawing/2015/06/chart">
            <c:ext xmlns:c16="http://schemas.microsoft.com/office/drawing/2014/chart" uri="{C3380CC4-5D6E-409C-BE32-E72D297353CC}">
              <c16:uniqueId val="{00000008-DAEC-4D75-B996-98978A54DC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66</c:v>
                </c:pt>
                <c:pt idx="3">
                  <c:v>52</c:v>
                </c:pt>
                <c:pt idx="6">
                  <c:v>37</c:v>
                </c:pt>
                <c:pt idx="9">
                  <c:v>17</c:v>
                </c:pt>
                <c:pt idx="12">
                  <c:v>10</c:v>
                </c:pt>
              </c:numCache>
            </c:numRef>
          </c:val>
          <c:extLst xmlns:c16r2="http://schemas.microsoft.com/office/drawing/2015/06/chart">
            <c:ext xmlns:c16="http://schemas.microsoft.com/office/drawing/2014/chart" uri="{C3380CC4-5D6E-409C-BE32-E72D297353CC}">
              <c16:uniqueId val="{00000009-DAEC-4D75-B996-98978A54DC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6100</c:v>
                </c:pt>
                <c:pt idx="3">
                  <c:v>6609</c:v>
                </c:pt>
                <c:pt idx="6">
                  <c:v>7343</c:v>
                </c:pt>
                <c:pt idx="9">
                  <c:v>7704</c:v>
                </c:pt>
                <c:pt idx="12">
                  <c:v>7835</c:v>
                </c:pt>
              </c:numCache>
            </c:numRef>
          </c:val>
          <c:extLst xmlns:c16r2="http://schemas.microsoft.com/office/drawing/2015/06/chart">
            <c:ext xmlns:c16="http://schemas.microsoft.com/office/drawing/2014/chart" uri="{C3380CC4-5D6E-409C-BE32-E72D297353CC}">
              <c16:uniqueId val="{0000000A-DAEC-4D75-B996-98978A54DC07}"/>
            </c:ext>
          </c:extLst>
        </c:ser>
        <c:dLbls>
          <c:showLegendKey val="0"/>
          <c:showVal val="0"/>
          <c:showCatName val="0"/>
          <c:showSerName val="0"/>
          <c:showPercent val="0"/>
          <c:showBubbleSize val="0"/>
        </c:dLbls>
        <c:gapWidth val="100"/>
        <c:overlap val="100"/>
        <c:axId val="403483336"/>
        <c:axId val="339663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419</c:v>
                </c:pt>
                <c:pt idx="8">
                  <c:v>#N/A</c:v>
                </c:pt>
                <c:pt idx="9">
                  <c:v>#N/A</c:v>
                </c:pt>
                <c:pt idx="10">
                  <c:v>1079</c:v>
                </c:pt>
                <c:pt idx="11">
                  <c:v>#N/A</c:v>
                </c:pt>
                <c:pt idx="12">
                  <c:v>#N/A</c:v>
                </c:pt>
                <c:pt idx="13">
                  <c:v>782</c:v>
                </c:pt>
                <c:pt idx="14">
                  <c:v>#N/A</c:v>
                </c:pt>
              </c:numCache>
            </c:numRef>
          </c:val>
          <c:smooth val="0"/>
          <c:extLst xmlns:c16r2="http://schemas.microsoft.com/office/drawing/2015/06/chart">
            <c:ext xmlns:c16="http://schemas.microsoft.com/office/drawing/2014/chart" uri="{C3380CC4-5D6E-409C-BE32-E72D297353CC}">
              <c16:uniqueId val="{0000000B-DAEC-4D75-B996-98978A54DC07}"/>
            </c:ext>
          </c:extLst>
        </c:ser>
        <c:dLbls>
          <c:showLegendKey val="0"/>
          <c:showVal val="0"/>
          <c:showCatName val="0"/>
          <c:showSerName val="0"/>
          <c:showPercent val="0"/>
          <c:showBubbleSize val="0"/>
        </c:dLbls>
        <c:marker val="1"/>
        <c:smooth val="0"/>
        <c:axId val="403483336"/>
        <c:axId val="339663432"/>
      </c:lineChart>
      <c:catAx>
        <c:axId val="403483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9663432"/>
        <c:crosses val="autoZero"/>
        <c:auto val="1"/>
        <c:lblAlgn val="ctr"/>
        <c:lblOffset val="100"/>
        <c:tickLblSkip val="1"/>
        <c:tickMarkSkip val="1"/>
        <c:noMultiLvlLbl val="0"/>
      </c:catAx>
      <c:valAx>
        <c:axId val="339663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483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1040</c:v>
                </c:pt>
                <c:pt idx="1">
                  <c:v>1043</c:v>
                </c:pt>
                <c:pt idx="2">
                  <c:v>961</c:v>
                </c:pt>
              </c:numCache>
            </c:numRef>
          </c:val>
          <c:extLst xmlns:c16r2="http://schemas.microsoft.com/office/drawing/2015/06/chart">
            <c:ext xmlns:c16="http://schemas.microsoft.com/office/drawing/2014/chart" uri="{C3380CC4-5D6E-409C-BE32-E72D297353CC}">
              <c16:uniqueId val="{00000000-0850-4612-8343-B3D68FE0D9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76</c:v>
                </c:pt>
                <c:pt idx="1">
                  <c:v>76</c:v>
                </c:pt>
                <c:pt idx="2">
                  <c:v>76</c:v>
                </c:pt>
              </c:numCache>
            </c:numRef>
          </c:val>
          <c:extLst xmlns:c16r2="http://schemas.microsoft.com/office/drawing/2015/06/chart">
            <c:ext xmlns:c16="http://schemas.microsoft.com/office/drawing/2014/chart" uri="{C3380CC4-5D6E-409C-BE32-E72D297353CC}">
              <c16:uniqueId val="{00000001-0850-4612-8343-B3D68FE0D9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1476</c:v>
                </c:pt>
                <c:pt idx="1">
                  <c:v>1313</c:v>
                </c:pt>
                <c:pt idx="2">
                  <c:v>1195</c:v>
                </c:pt>
              </c:numCache>
            </c:numRef>
          </c:val>
          <c:extLst xmlns:c16r2="http://schemas.microsoft.com/office/drawing/2015/06/chart">
            <c:ext xmlns:c16="http://schemas.microsoft.com/office/drawing/2014/chart" uri="{C3380CC4-5D6E-409C-BE32-E72D297353CC}">
              <c16:uniqueId val="{00000002-0850-4612-8343-B3D68FE0D9E9}"/>
            </c:ext>
          </c:extLst>
        </c:ser>
        <c:dLbls>
          <c:showLegendKey val="0"/>
          <c:showVal val="0"/>
          <c:showCatName val="0"/>
          <c:showSerName val="0"/>
          <c:showPercent val="0"/>
          <c:showBubbleSize val="0"/>
        </c:dLbls>
        <c:gapWidth val="120"/>
        <c:overlap val="100"/>
        <c:axId val="403470904"/>
        <c:axId val="403467376"/>
      </c:barChart>
      <c:catAx>
        <c:axId val="403470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3467376"/>
        <c:crosses val="autoZero"/>
        <c:auto val="1"/>
        <c:lblAlgn val="ctr"/>
        <c:lblOffset val="100"/>
        <c:tickLblSkip val="1"/>
        <c:tickMarkSkip val="1"/>
        <c:noMultiLvlLbl val="0"/>
      </c:catAx>
      <c:valAx>
        <c:axId val="403467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3470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E14-46BB-9666-B2B3D21C270A}"/>
                </c:ext>
                <c:ext xmlns:c15="http://schemas.microsoft.com/office/drawing/2012/chart" uri="{CE6537A1-D6FC-4f65-9D91-7224C49458BB}">
                  <c15:dlblFieldTable>
                    <c15:dlblFTEntry>
                      <c15:txfldGUID>{1DD2BB41-BC2A-433F-B7B9-F151C108EEAC}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E14-46BB-9666-B2B3D21C270A}"/>
                </c:ext>
                <c:ext xmlns:c15="http://schemas.microsoft.com/office/drawing/2012/chart" uri="{CE6537A1-D6FC-4f65-9D91-7224C49458BB}">
                  <c15:dlblFieldTable>
                    <c15:dlblFTEntry>
                      <c15:txfldGUID>{C0CE7401-A272-47F7-AEA9-6272D184A5A7}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E14-46BB-9666-B2B3D21C270A}"/>
                </c:ext>
                <c:ext xmlns:c15="http://schemas.microsoft.com/office/drawing/2012/chart" uri="{CE6537A1-D6FC-4f65-9D91-7224C49458BB}">
                  <c15:dlblFieldTable>
                    <c15:dlblFTEntry>
                      <c15:txfldGUID>{30816E75-4274-47BB-8EA7-C9EF78487D87}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E14-46BB-9666-B2B3D21C270A}"/>
                </c:ext>
                <c:ext xmlns:c15="http://schemas.microsoft.com/office/drawing/2012/chart" uri="{CE6537A1-D6FC-4f65-9D91-7224C49458BB}">
                  <c15:dlblFieldTable>
                    <c15:dlblFTEntry>
                      <c15:txfldGUID>{99D5B548-6510-4649-9C6B-8F2B1748684A}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E14-46BB-9666-B2B3D21C270A}"/>
                </c:ext>
                <c:ext xmlns:c15="http://schemas.microsoft.com/office/drawing/2012/chart" uri="{CE6537A1-D6FC-4f65-9D91-7224C49458BB}">
                  <c15:dlblFieldTable>
                    <c15:dlblFTEntry>
                      <c15:txfldGUID>{EE048C7B-6646-449B-BF1A-27F356DABA13}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E14-46BB-9666-B2B3D21C270A}"/>
                </c:ext>
                <c:ext xmlns:c15="http://schemas.microsoft.com/office/drawing/2012/chart" uri="{CE6537A1-D6FC-4f65-9D91-7224C49458BB}">
                  <c15:dlblFieldTable>
                    <c15:dlblFTEntry>
                      <c15:txfldGUID>{D874CD07-6FAC-4835-9F86-AD76E1F8D4DE}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E14-46BB-9666-B2B3D21C270A}"/>
                </c:ext>
                <c:ext xmlns:c15="http://schemas.microsoft.com/office/drawing/2012/chart" uri="{CE6537A1-D6FC-4f65-9D91-7224C49458BB}">
                  <c15:dlblFieldTable>
                    <c15:dlblFTEntry>
                      <c15:txfldGUID>{9EE6985D-8504-49F6-8052-DE305DFFB68D}</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E14-46BB-9666-B2B3D21C270A}"/>
                </c:ext>
                <c:ext xmlns:c15="http://schemas.microsoft.com/office/drawing/2012/chart" uri="{CE6537A1-D6FC-4f65-9D91-7224C49458BB}">
                  <c15:dlblFieldTable>
                    <c15:dlblFTEntry>
                      <c15:txfldGUID>{33CCAF29-1DD7-4634-8284-C2AAC93AD6E1}</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E14-46BB-9666-B2B3D21C270A}"/>
                </c:ext>
                <c:ext xmlns:c15="http://schemas.microsoft.com/office/drawing/2012/chart" uri="{CE6537A1-D6FC-4f65-9D91-7224C49458BB}">
                  <c15:dlblFieldTable>
                    <c15:dlblFTEntry>
                      <c15:txfldGUID>{37B5B70D-46D8-4F43-A524-0B0D4048B6B9}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47.6</c:v>
                </c:pt>
                <c:pt idx="8">
                  <c:v>51</c:v>
                </c:pt>
                <c:pt idx="16">
                  <c:v>59.9</c:v>
                </c:pt>
                <c:pt idx="24">
                  <c:v>55</c:v>
                </c:pt>
                <c:pt idx="32">
                  <c:v>55.9</c:v>
                </c:pt>
              </c:numCache>
            </c:numRef>
          </c:xVal>
          <c:yVal>
            <c:numRef>
              <c:f>公会計指標分析・財政指標組合せ分析表!$BP$51:$DC$51</c:f>
              <c:numCache>
                <c:formatCode>#,##0.0;"▲ "#,##0.0</c:formatCode>
                <c:ptCount val="40"/>
                <c:pt idx="16">
                  <c:v>14.4</c:v>
                </c:pt>
                <c:pt idx="24">
                  <c:v>38.1</c:v>
                </c:pt>
                <c:pt idx="32">
                  <c:v>27.5</c:v>
                </c:pt>
              </c:numCache>
            </c:numRef>
          </c:yVal>
          <c:smooth val="0"/>
          <c:extLst xmlns:c16r2="http://schemas.microsoft.com/office/drawing/2015/06/chart">
            <c:ext xmlns:c16="http://schemas.microsoft.com/office/drawing/2014/chart" uri="{C3380CC4-5D6E-409C-BE32-E72D297353CC}">
              <c16:uniqueId val="{00000009-EE14-46BB-9666-B2B3D21C27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E14-46BB-9666-B2B3D21C270A}"/>
                </c:ext>
                <c:ext xmlns:c15="http://schemas.microsoft.com/office/drawing/2012/chart" uri="{CE6537A1-D6FC-4f65-9D91-7224C49458BB}">
                  <c15:dlblFieldTable>
                    <c15:dlblFTEntry>
                      <c15:txfldGUID>{43B1DE53-9D25-4DB6-88D6-4410A9E42FBB}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E14-46BB-9666-B2B3D21C270A}"/>
                </c:ext>
                <c:ext xmlns:c15="http://schemas.microsoft.com/office/drawing/2012/chart" uri="{CE6537A1-D6FC-4f65-9D91-7224C49458BB}">
                  <c15:dlblFieldTable>
                    <c15:dlblFTEntry>
                      <c15:txfldGUID>{65E88B9E-C5ED-4A33-8073-EB31B00154F8}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E14-46BB-9666-B2B3D21C270A}"/>
                </c:ext>
                <c:ext xmlns:c15="http://schemas.microsoft.com/office/drawing/2012/chart" uri="{CE6537A1-D6FC-4f65-9D91-7224C49458BB}">
                  <c15:dlblFieldTable>
                    <c15:dlblFTEntry>
                      <c15:txfldGUID>{6802BC4D-EC60-49A2-A0A8-09145CC9BECC}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E14-46BB-9666-B2B3D21C270A}"/>
                </c:ext>
                <c:ext xmlns:c15="http://schemas.microsoft.com/office/drawing/2012/chart" uri="{CE6537A1-D6FC-4f65-9D91-7224C49458BB}">
                  <c15:dlblFieldTable>
                    <c15:dlblFTEntry>
                      <c15:txfldGUID>{47C73382-641F-4394-B0B8-D69775B14929}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E14-46BB-9666-B2B3D21C270A}"/>
                </c:ext>
                <c:ext xmlns:c15="http://schemas.microsoft.com/office/drawing/2012/chart" uri="{CE6537A1-D6FC-4f65-9D91-7224C49458BB}">
                  <c15:dlblFieldTable>
                    <c15:dlblFTEntry>
                      <c15:txfldGUID>{5ADE35E9-A7C9-4636-A4C9-D9ACDADB50B3}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E14-46BB-9666-B2B3D21C270A}"/>
                </c:ext>
                <c:ext xmlns:c15="http://schemas.microsoft.com/office/drawing/2012/chart" uri="{CE6537A1-D6FC-4f65-9D91-7224C49458BB}">
                  <c15:dlblFieldTable>
                    <c15:dlblFTEntry>
                      <c15:txfldGUID>{462C51CF-C48E-4432-ADAF-63306629E9AA}</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E14-46BB-9666-B2B3D21C270A}"/>
                </c:ext>
                <c:ext xmlns:c15="http://schemas.microsoft.com/office/drawing/2012/chart" uri="{CE6537A1-D6FC-4f65-9D91-7224C49458BB}">
                  <c15:dlblFieldTable>
                    <c15:dlblFTEntry>
                      <c15:txfldGUID>{D05384D5-609D-4702-B85F-D972AC70EAE6}</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E14-46BB-9666-B2B3D21C270A}"/>
                </c:ext>
                <c:ext xmlns:c15="http://schemas.microsoft.com/office/drawing/2012/chart" uri="{CE6537A1-D6FC-4f65-9D91-7224C49458BB}">
                  <c15:dlblFieldTable>
                    <c15:dlblFTEntry>
                      <c15:txfldGUID>{D2C9D0D5-4F10-4243-99AF-77442F6B763A}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E14-46BB-9666-B2B3D21C270A}"/>
                </c:ext>
                <c:ext xmlns:c15="http://schemas.microsoft.com/office/drawing/2012/chart" uri="{CE6537A1-D6FC-4f65-9D91-7224C49458BB}">
                  <c15:dlblFieldTable>
                    <c15:dlblFTEntry>
                      <c15:txfldGUID>{213784D0-15F4-44D9-A7B9-6E0179533D06}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E14-46BB-9666-B2B3D21C270A}"/>
            </c:ext>
          </c:extLst>
        </c:ser>
        <c:dLbls>
          <c:showLegendKey val="0"/>
          <c:showVal val="1"/>
          <c:showCatName val="0"/>
          <c:showSerName val="0"/>
          <c:showPercent val="0"/>
          <c:showBubbleSize val="0"/>
        </c:dLbls>
        <c:axId val="532826536"/>
        <c:axId val="532826928"/>
      </c:scatterChart>
      <c:valAx>
        <c:axId val="532826536"/>
        <c:scaling>
          <c:orientation val="minMax"/>
          <c:max val="60.7"/>
          <c:min val="5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2826928"/>
        <c:crosses val="autoZero"/>
        <c:crossBetween val="midCat"/>
      </c:valAx>
      <c:valAx>
        <c:axId val="532826928"/>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2826536"/>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10A-44D4-AD8F-E23E98DA3CCE}"/>
                </c:ext>
                <c:ext xmlns:c15="http://schemas.microsoft.com/office/drawing/2012/chart" uri="{CE6537A1-D6FC-4f65-9D91-7224C49458BB}">
                  <c15:dlblFieldTable>
                    <c15:dlblFTEntry>
                      <c15:txfldGUID>{BB750EE5-DCE2-4496-B509-72E1D9E1EBEB}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10A-44D4-AD8F-E23E98DA3CCE}"/>
                </c:ext>
                <c:ext xmlns:c15="http://schemas.microsoft.com/office/drawing/2012/chart" uri="{CE6537A1-D6FC-4f65-9D91-7224C49458BB}">
                  <c15:dlblFieldTable>
                    <c15:dlblFTEntry>
                      <c15:txfldGUID>{9C015F5A-CDAD-4F87-B4BC-5DFC6859745F}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10A-44D4-AD8F-E23E98DA3CCE}"/>
                </c:ext>
                <c:ext xmlns:c15="http://schemas.microsoft.com/office/drawing/2012/chart" uri="{CE6537A1-D6FC-4f65-9D91-7224C49458BB}">
                  <c15:dlblFieldTable>
                    <c15:dlblFTEntry>
                      <c15:txfldGUID>{703C1967-9BC8-4334-B20D-A2567E0210DC}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10A-44D4-AD8F-E23E98DA3CCE}"/>
                </c:ext>
                <c:ext xmlns:c15="http://schemas.microsoft.com/office/drawing/2012/chart" uri="{CE6537A1-D6FC-4f65-9D91-7224C49458BB}">
                  <c15:dlblFieldTable>
                    <c15:dlblFTEntry>
                      <c15:txfldGUID>{07E55A35-E1B9-4979-A3D7-06D9343194BF}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10A-44D4-AD8F-E23E98DA3CCE}"/>
                </c:ext>
                <c:ext xmlns:c15="http://schemas.microsoft.com/office/drawing/2012/chart" uri="{CE6537A1-D6FC-4f65-9D91-7224C49458BB}">
                  <c15:dlblFieldTable>
                    <c15:dlblFTEntry>
                      <c15:txfldGUID>{8FD80F39-8050-4F8E-9DBF-E6917646F0FD}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10A-44D4-AD8F-E23E98DA3CCE}"/>
                </c:ext>
                <c:ext xmlns:c15="http://schemas.microsoft.com/office/drawing/2012/chart" uri="{CE6537A1-D6FC-4f65-9D91-7224C49458BB}">
                  <c15:dlblFieldTable>
                    <c15:dlblFTEntry>
                      <c15:txfldGUID>{13C415CF-2368-4455-8EE4-83C796A6439F}</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10A-44D4-AD8F-E23E98DA3CCE}"/>
                </c:ext>
                <c:ext xmlns:c15="http://schemas.microsoft.com/office/drawing/2012/chart" uri="{CE6537A1-D6FC-4f65-9D91-7224C49458BB}">
                  <c15:dlblFieldTable>
                    <c15:dlblFTEntry>
                      <c15:txfldGUID>{A66C2995-ABDE-4B2F-B773-718F124D9B95}</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10A-44D4-AD8F-E23E98DA3CCE}"/>
                </c:ext>
                <c:ext xmlns:c15="http://schemas.microsoft.com/office/drawing/2012/chart" uri="{CE6537A1-D6FC-4f65-9D91-7224C49458BB}">
                  <c15:dlblFieldTable>
                    <c15:dlblFTEntry>
                      <c15:txfldGUID>{19AC5517-5AE3-4EAB-A368-815F1E63BF23}</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10A-44D4-AD8F-E23E98DA3CCE}"/>
                </c:ext>
                <c:ext xmlns:c15="http://schemas.microsoft.com/office/drawing/2012/chart" uri="{CE6537A1-D6FC-4f65-9D91-7224C49458BB}">
                  <c15:dlblFieldTable>
                    <c15:dlblFTEntry>
                      <c15:txfldGUID>{7A10EB13-2E7B-45D7-8A79-ACE1C7D3DBCE}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5.2</c:v>
                </c:pt>
                <c:pt idx="16">
                  <c:v>4.2</c:v>
                </c:pt>
                <c:pt idx="24">
                  <c:v>4.4000000000000004</c:v>
                </c:pt>
                <c:pt idx="32">
                  <c:v>4.4000000000000004</c:v>
                </c:pt>
              </c:numCache>
            </c:numRef>
          </c:xVal>
          <c:yVal>
            <c:numRef>
              <c:f>公会計指標分析・財政指標組合せ分析表!$BP$73:$DC$73</c:f>
              <c:numCache>
                <c:formatCode>#,##0.0;"▲ "#,##0.0</c:formatCode>
                <c:ptCount val="40"/>
                <c:pt idx="16">
                  <c:v>14.4</c:v>
                </c:pt>
                <c:pt idx="24">
                  <c:v>38.1</c:v>
                </c:pt>
                <c:pt idx="32">
                  <c:v>27.5</c:v>
                </c:pt>
              </c:numCache>
            </c:numRef>
          </c:yVal>
          <c:smooth val="0"/>
          <c:extLst xmlns:c16r2="http://schemas.microsoft.com/office/drawing/2015/06/chart">
            <c:ext xmlns:c16="http://schemas.microsoft.com/office/drawing/2014/chart" uri="{C3380CC4-5D6E-409C-BE32-E72D297353CC}">
              <c16:uniqueId val="{00000009-210A-44D4-AD8F-E23E98DA3C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6544867509350523E-2"/>
                  <c:y val="-0.12357636479583965"/>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10A-44D4-AD8F-E23E98DA3CCE}"/>
                </c:ext>
                <c:ext xmlns:c15="http://schemas.microsoft.com/office/drawing/2012/chart" uri="{CE6537A1-D6FC-4f65-9D91-7224C49458BB}">
                  <c15:dlblFieldTable>
                    <c15:dlblFTEntry>
                      <c15:txfldGUID>{CE781336-B18C-418B-A5CC-F31B81F06449}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10A-44D4-AD8F-E23E98DA3CCE}"/>
                </c:ext>
                <c:ext xmlns:c15="http://schemas.microsoft.com/office/drawing/2012/chart" uri="{CE6537A1-D6FC-4f65-9D91-7224C49458BB}">
                  <c15:dlblFieldTable>
                    <c15:dlblFTEntry>
                      <c15:txfldGUID>{346000DC-C48D-4908-ABDE-F79392AC0238}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10A-44D4-AD8F-E23E98DA3CCE}"/>
                </c:ext>
                <c:ext xmlns:c15="http://schemas.microsoft.com/office/drawing/2012/chart" uri="{CE6537A1-D6FC-4f65-9D91-7224C49458BB}">
                  <c15:dlblFieldTable>
                    <c15:dlblFTEntry>
                      <c15:txfldGUID>{150E3939-B3D6-4A27-A167-838016D788E6}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10A-44D4-AD8F-E23E98DA3CCE}"/>
                </c:ext>
                <c:ext xmlns:c15="http://schemas.microsoft.com/office/drawing/2012/chart" uri="{CE6537A1-D6FC-4f65-9D91-7224C49458BB}">
                  <c15:dlblFieldTable>
                    <c15:dlblFTEntry>
                      <c15:txfldGUID>{5CC7CCF0-AD19-488C-A94D-6CDC556FAA70}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10A-44D4-AD8F-E23E98DA3CCE}"/>
                </c:ext>
                <c:ext xmlns:c15="http://schemas.microsoft.com/office/drawing/2012/chart" uri="{CE6537A1-D6FC-4f65-9D91-7224C49458BB}">
                  <c15:dlblFieldTable>
                    <c15:dlblFTEntry>
                      <c15:txfldGUID>{A0AE7222-7476-4487-A259-9B777D6CC08D}</c15:txfldGUID>
                      <c15:f>#REF!</c15:f>
                      <c15:dlblFieldTableCache>
                        <c:ptCount val="1"/>
                        <c:pt idx="0">
                          <c:v>#REF!</c:v>
                        </c:pt>
                      </c15:dlblFieldTableCache>
                    </c15:dlblFTEntry>
                  </c15:dlblFieldTable>
                  <c15:showDataLabelsRange val="0"/>
                </c:ext>
              </c:extLst>
            </c:dLbl>
            <c:dLbl>
              <c:idx val="8"/>
              <c:layout>
                <c:manualLayout>
                  <c:x val="-3.6851115728870877E-2"/>
                  <c:y val="-6.604735781114824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10A-44D4-AD8F-E23E98DA3CCE}"/>
                </c:ext>
                <c:ext xmlns:c15="http://schemas.microsoft.com/office/drawing/2012/chart" uri="{CE6537A1-D6FC-4f65-9D91-7224C49458BB}">
                  <c15:dlblFieldTable>
                    <c15:dlblFTEntry>
                      <c15:txfldGUID>{880C1C48-D60D-49CC-8767-30083DE52A16}</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1697991619110633E-2"/>
                  <c:y val="5.3811646906275533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10A-44D4-AD8F-E23E98DA3CCE}"/>
                </c:ext>
                <c:ext xmlns:c15="http://schemas.microsoft.com/office/drawing/2012/chart" uri="{CE6537A1-D6FC-4f65-9D91-7224C49458BB}">
                  <c15:dlblFieldTable>
                    <c15:dlblFTEntry>
                      <c15:txfldGUID>{11185A7C-A92D-40BF-82C2-828254C12306}</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9.53800481811512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10A-44D4-AD8F-E23E98DA3CCE}"/>
                </c:ext>
                <c:ext xmlns:c15="http://schemas.microsoft.com/office/drawing/2012/chart" uri="{CE6537A1-D6FC-4f65-9D91-7224C49458BB}">
                  <c15:dlblFieldTable>
                    <c15:dlblFTEntry>
                      <c15:txfldGUID>{E60C667E-3A7A-4C5B-B7E3-528850874FBA}</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3.246028685388863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10A-44D4-AD8F-E23E98DA3CCE}"/>
                </c:ext>
                <c:ext xmlns:c15="http://schemas.microsoft.com/office/drawing/2012/chart" uri="{CE6537A1-D6FC-4f65-9D91-7224C49458BB}">
                  <c15:dlblFieldTable>
                    <c15:dlblFTEntry>
                      <c15:txfldGUID>{AFDF678E-4483-4735-A84A-A063DDBA1887}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10A-44D4-AD8F-E23E98DA3CCE}"/>
            </c:ext>
          </c:extLst>
        </c:ser>
        <c:dLbls>
          <c:showLegendKey val="0"/>
          <c:showVal val="1"/>
          <c:showCatName val="0"/>
          <c:showSerName val="0"/>
          <c:showPercent val="0"/>
          <c:showBubbleSize val="0"/>
        </c:dLbls>
        <c:axId val="532837512"/>
        <c:axId val="532839864"/>
      </c:scatterChart>
      <c:valAx>
        <c:axId val="532837512"/>
        <c:scaling>
          <c:orientation val="minMax"/>
          <c:max val="9"/>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2839864"/>
        <c:crosses val="autoZero"/>
        <c:crossBetween val="midCat"/>
      </c:valAx>
      <c:valAx>
        <c:axId val="532839864"/>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2837512"/>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過去の大型事業（平取温泉改築事業）に係る借入金の償還が平成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年度より始まり、平成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年に発生した胆振東部地震による災害復旧事業債等の償還も今後始まることから元利償還金の額は増えていく。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実質公債費比率については、前年度と同数値となったが、今後は上昇が見込まれる。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年度より数値が算定されている。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災害復旧事業の実施、国保病院改築事業の実施により将来負担額が増えたことが要因である。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今後も、将来負担比率の数値については算定される見込みであるが、充当可能財源等の確保により、健全な比率の維持に努める。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北海道平取町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財源不足を補うため、令和元年度は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千円を取崩し、各事業に充当した。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新規積立は、ふるさと寄附金の増や、森林環境譲与税基金、定期預金への預入利子等により、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114,656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千円を積立し、基金残高としては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200,344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今後においても、現水準を維持し、基金残高が減少しないように努める。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各基金条例に基づき、管理運用している。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各種事業に充当するため、以下の基金を取崩した。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・沙流川ダム地域振興基金取崩額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・土地開発基金取崩額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・ふるさと応援基金取崩額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ふるさと寄附金の増により、以下の基金は積立額が増となり、基金残高が増となった。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・ふるさと応援基金積立額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98,897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各基金条例に基づき、管理運用していくが、現水準を維持できるように努める。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千円取崩しをした。新規積立については基金条例に基づき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千円、有価証券の保有等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の新規積立により、合計では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平取町財政調整基金の設置、管理に関する条例に基づき、管理運用していく。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総額としては、前年同額。基金利子分（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千円）だけ増となっている。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平取町減債基金条例に基づき、管理運用していく。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4,923
4,830
743.09
6,757,574
6,697,072
59,766
3,390,560
7,834,552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施設等の老朽化が進んでいるが、類似団体より低い数値となっている。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今後は、平取町公共施設等総合管理計画に基づき、施設の更新、統廃合、長寿命化対策等を計画的に進めていく必要がある。</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9" name="直線コネクタ 68"/>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0"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1" name="直線コネクタ 70"/>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2"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3" name="直線コネクタ 72"/>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74" name="有形固定資産減価償却率平均値テキスト"/>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5" name="フローチャート: 判断 74"/>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6" name="フローチャート: 判断 75"/>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7" name="フローチャート: 判断 76"/>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8" name="フローチャート: 判断 77"/>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9" name="フローチャート: 判断 78"/>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164359</xdr:rowOff>
    </xdr:from>
    <xdr:to>
      <xdr:col>23</xdr:col>
      <xdr:colOff>136525</xdr:colOff>
      <xdr:row>30</xdr:row>
      <xdr:rowOff>94509</xdr:rowOff>
    </xdr:to>
    <xdr:sp macro="" textlink="">
      <xdr:nvSpPr>
        <xdr:cNvPr id="85" name="楕円 84"/>
        <xdr:cNvSpPr/>
      </xdr:nvSpPr>
      <xdr:spPr>
        <a:xfrm>
          <a:off x="4711700" y="59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15786</xdr:rowOff>
    </xdr:from>
    <xdr:ext cx="405111" cy="259045"/>
    <xdr:sp macro="" textlink="">
      <xdr:nvSpPr>
        <xdr:cNvPr id="86" name="有形固定資産減価償却率該当値テキスト"/>
        <xdr:cNvSpPr txBox="1"/>
      </xdr:nvSpPr>
      <xdr:spPr>
        <a:xfrm>
          <a:off x="4813300" y="575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148167</xdr:rowOff>
    </xdr:from>
    <xdr:to>
      <xdr:col>19</xdr:col>
      <xdr:colOff>187325</xdr:colOff>
      <xdr:row>30</xdr:row>
      <xdr:rowOff>78317</xdr:rowOff>
    </xdr:to>
    <xdr:sp macro="" textlink="">
      <xdr:nvSpPr>
        <xdr:cNvPr id="87" name="楕円 86"/>
        <xdr:cNvSpPr/>
      </xdr:nvSpPr>
      <xdr:spPr>
        <a:xfrm>
          <a:off x="40005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27517</xdr:rowOff>
    </xdr:from>
    <xdr:to>
      <xdr:col>23</xdr:col>
      <xdr:colOff>85725</xdr:colOff>
      <xdr:row>30</xdr:row>
      <xdr:rowOff>43709</xdr:rowOff>
    </xdr:to>
    <xdr:cxnSp macro="">
      <xdr:nvCxnSpPr>
        <xdr:cNvPr id="88" name="直線コネクタ 87"/>
        <xdr:cNvCxnSpPr/>
      </xdr:nvCxnSpPr>
      <xdr:spPr>
        <a:xfrm>
          <a:off x="4051300" y="5942542"/>
          <a:ext cx="711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64876</xdr:rowOff>
    </xdr:from>
    <xdr:to>
      <xdr:col>15</xdr:col>
      <xdr:colOff>187325</xdr:colOff>
      <xdr:row>30</xdr:row>
      <xdr:rowOff>166476</xdr:rowOff>
    </xdr:to>
    <xdr:sp macro="" textlink="">
      <xdr:nvSpPr>
        <xdr:cNvPr id="89" name="楕円 88"/>
        <xdr:cNvSpPr/>
      </xdr:nvSpPr>
      <xdr:spPr>
        <a:xfrm>
          <a:off x="3238500" y="59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27517</xdr:rowOff>
    </xdr:from>
    <xdr:to>
      <xdr:col>19</xdr:col>
      <xdr:colOff>136525</xdr:colOff>
      <xdr:row>30</xdr:row>
      <xdr:rowOff>115676</xdr:rowOff>
    </xdr:to>
    <xdr:cxnSp macro="">
      <xdr:nvCxnSpPr>
        <xdr:cNvPr id="90" name="直線コネクタ 89"/>
        <xdr:cNvCxnSpPr/>
      </xdr:nvCxnSpPr>
      <xdr:spPr>
        <a:xfrm flipV="1">
          <a:off x="3289300" y="5942542"/>
          <a:ext cx="762000" cy="8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76200</xdr:rowOff>
    </xdr:from>
    <xdr:to>
      <xdr:col>11</xdr:col>
      <xdr:colOff>187325</xdr:colOff>
      <xdr:row>30</xdr:row>
      <xdr:rowOff>6350</xdr:rowOff>
    </xdr:to>
    <xdr:sp macro="" textlink="">
      <xdr:nvSpPr>
        <xdr:cNvPr id="91" name="楕円 90"/>
        <xdr:cNvSpPr/>
      </xdr:nvSpPr>
      <xdr:spPr>
        <a:xfrm>
          <a:off x="2476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127000</xdr:rowOff>
    </xdr:from>
    <xdr:to>
      <xdr:col>15</xdr:col>
      <xdr:colOff>136525</xdr:colOff>
      <xdr:row>30</xdr:row>
      <xdr:rowOff>115676</xdr:rowOff>
    </xdr:to>
    <xdr:cxnSp macro="">
      <xdr:nvCxnSpPr>
        <xdr:cNvPr id="92" name="直線コネクタ 91"/>
        <xdr:cNvCxnSpPr/>
      </xdr:nvCxnSpPr>
      <xdr:spPr>
        <a:xfrm>
          <a:off x="2527300" y="5870575"/>
          <a:ext cx="762000" cy="16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15028</xdr:rowOff>
    </xdr:from>
    <xdr:to>
      <xdr:col>7</xdr:col>
      <xdr:colOff>187325</xdr:colOff>
      <xdr:row>29</xdr:row>
      <xdr:rowOff>116628</xdr:rowOff>
    </xdr:to>
    <xdr:sp macro="" textlink="">
      <xdr:nvSpPr>
        <xdr:cNvPr id="93" name="楕円 92"/>
        <xdr:cNvSpPr/>
      </xdr:nvSpPr>
      <xdr:spPr>
        <a:xfrm>
          <a:off x="1714500" y="57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65828</xdr:rowOff>
    </xdr:from>
    <xdr:to>
      <xdr:col>11</xdr:col>
      <xdr:colOff>136525</xdr:colOff>
      <xdr:row>29</xdr:row>
      <xdr:rowOff>127000</xdr:rowOff>
    </xdr:to>
    <xdr:cxnSp macro="">
      <xdr:nvCxnSpPr>
        <xdr:cNvPr id="94" name="直線コネクタ 93"/>
        <xdr:cNvCxnSpPr/>
      </xdr:nvCxnSpPr>
      <xdr:spPr>
        <a:xfrm>
          <a:off x="1765300" y="5809403"/>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95" name="n_1aveValue有形固定資産減価償却率"/>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6" name="n_2ave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97" name="n_3aveValue有形固定資産減価償却率"/>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74841</xdr:rowOff>
    </xdr:from>
    <xdr:ext cx="405111" cy="259045"/>
    <xdr:sp macro="" textlink="">
      <xdr:nvSpPr>
        <xdr:cNvPr id="98" name="n_4aveValue有形固定資産減価償却率"/>
        <xdr:cNvSpPr txBox="1"/>
      </xdr:nvSpPr>
      <xdr:spPr>
        <a:xfrm>
          <a:off x="1562744" y="598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94844</xdr:rowOff>
    </xdr:from>
    <xdr:ext cx="405111" cy="259045"/>
    <xdr:sp macro="" textlink="">
      <xdr:nvSpPr>
        <xdr:cNvPr id="99" name="n_1mainValue有形固定資産減価償却率"/>
        <xdr:cNvSpPr txBox="1"/>
      </xdr:nvSpPr>
      <xdr:spPr>
        <a:xfrm>
          <a:off x="3836044" y="566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157603</xdr:rowOff>
    </xdr:from>
    <xdr:ext cx="405111" cy="259045"/>
    <xdr:sp macro="" textlink="">
      <xdr:nvSpPr>
        <xdr:cNvPr id="100" name="n_2mainValue有形固定資産減価償却率"/>
        <xdr:cNvSpPr txBox="1"/>
      </xdr:nvSpPr>
      <xdr:spPr>
        <a:xfrm>
          <a:off x="3086744" y="60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22877</xdr:rowOff>
    </xdr:from>
    <xdr:ext cx="405111" cy="259045"/>
    <xdr:sp macro="" textlink="">
      <xdr:nvSpPr>
        <xdr:cNvPr id="101" name="n_3mainValue有形固定資産減価償却率"/>
        <xdr:cNvSpPr txBox="1"/>
      </xdr:nvSpPr>
      <xdr:spPr>
        <a:xfrm>
          <a:off x="23247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133155</xdr:rowOff>
    </xdr:from>
    <xdr:ext cx="405111" cy="259045"/>
    <xdr:sp macro="" textlink="">
      <xdr:nvSpPr>
        <xdr:cNvPr id="102" name="n_4mainValue有形固定資産減価償却率"/>
        <xdr:cNvSpPr txBox="1"/>
      </xdr:nvSpPr>
      <xdr:spPr>
        <a:xfrm>
          <a:off x="1562744" y="5533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類似団体より高い数値となっている。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今後は、第６次平取町総合計画に基づく計画的な事業の実施、起債の新規発行の抑制など、将来負担を少なくし、町財政の健全化に努める。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3" name="直線コネクタ 132"/>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4"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5" name="直線コネクタ 134"/>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8" name="債務償還比率平均値テキスト"/>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9" name="フローチャート: 判断 138"/>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0" name="フローチャート: 判断 139"/>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1" name="フローチャート: 判断 140"/>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2" name="フローチャート: 判断 141"/>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3" name="フローチャート: 判断 142"/>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71682</xdr:rowOff>
    </xdr:from>
    <xdr:to>
      <xdr:col>76</xdr:col>
      <xdr:colOff>73025</xdr:colOff>
      <xdr:row>33</xdr:row>
      <xdr:rowOff>1832</xdr:rowOff>
    </xdr:to>
    <xdr:sp macro="" textlink="">
      <xdr:nvSpPr>
        <xdr:cNvPr id="149" name="楕円 148"/>
        <xdr:cNvSpPr/>
      </xdr:nvSpPr>
      <xdr:spPr>
        <a:xfrm>
          <a:off x="14744700" y="632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50109</xdr:rowOff>
    </xdr:from>
    <xdr:ext cx="469744" cy="259045"/>
    <xdr:sp macro="" textlink="">
      <xdr:nvSpPr>
        <xdr:cNvPr id="150" name="債務償還比率該当値テキスト"/>
        <xdr:cNvSpPr txBox="1"/>
      </xdr:nvSpPr>
      <xdr:spPr>
        <a:xfrm>
          <a:off x="14846300" y="630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50864</xdr:rowOff>
    </xdr:from>
    <xdr:to>
      <xdr:col>72</xdr:col>
      <xdr:colOff>123825</xdr:colOff>
      <xdr:row>32</xdr:row>
      <xdr:rowOff>152464</xdr:rowOff>
    </xdr:to>
    <xdr:sp macro="" textlink="">
      <xdr:nvSpPr>
        <xdr:cNvPr id="151" name="楕円 150"/>
        <xdr:cNvSpPr/>
      </xdr:nvSpPr>
      <xdr:spPr>
        <a:xfrm>
          <a:off x="14033500" y="630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101664</xdr:rowOff>
    </xdr:from>
    <xdr:to>
      <xdr:col>76</xdr:col>
      <xdr:colOff>22225</xdr:colOff>
      <xdr:row>32</xdr:row>
      <xdr:rowOff>122482</xdr:rowOff>
    </xdr:to>
    <xdr:cxnSp macro="">
      <xdr:nvCxnSpPr>
        <xdr:cNvPr id="152" name="直線コネクタ 151"/>
        <xdr:cNvCxnSpPr/>
      </xdr:nvCxnSpPr>
      <xdr:spPr>
        <a:xfrm>
          <a:off x="14084300" y="6359589"/>
          <a:ext cx="711200" cy="2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143320</xdr:rowOff>
    </xdr:from>
    <xdr:to>
      <xdr:col>68</xdr:col>
      <xdr:colOff>123825</xdr:colOff>
      <xdr:row>31</xdr:row>
      <xdr:rowOff>73470</xdr:rowOff>
    </xdr:to>
    <xdr:sp macro="" textlink="">
      <xdr:nvSpPr>
        <xdr:cNvPr id="153" name="楕円 152"/>
        <xdr:cNvSpPr/>
      </xdr:nvSpPr>
      <xdr:spPr>
        <a:xfrm>
          <a:off x="13271500" y="605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22670</xdr:rowOff>
    </xdr:from>
    <xdr:to>
      <xdr:col>72</xdr:col>
      <xdr:colOff>73025</xdr:colOff>
      <xdr:row>32</xdr:row>
      <xdr:rowOff>101664</xdr:rowOff>
    </xdr:to>
    <xdr:cxnSp macro="">
      <xdr:nvCxnSpPr>
        <xdr:cNvPr id="154" name="直線コネクタ 153"/>
        <xdr:cNvCxnSpPr/>
      </xdr:nvCxnSpPr>
      <xdr:spPr>
        <a:xfrm>
          <a:off x="13322300" y="6109145"/>
          <a:ext cx="762000" cy="2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85761</xdr:rowOff>
    </xdr:from>
    <xdr:to>
      <xdr:col>64</xdr:col>
      <xdr:colOff>123825</xdr:colOff>
      <xdr:row>30</xdr:row>
      <xdr:rowOff>15911</xdr:rowOff>
    </xdr:to>
    <xdr:sp macro="" textlink="">
      <xdr:nvSpPr>
        <xdr:cNvPr id="155" name="楕円 154"/>
        <xdr:cNvSpPr/>
      </xdr:nvSpPr>
      <xdr:spPr>
        <a:xfrm>
          <a:off x="12509500" y="58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136561</xdr:rowOff>
    </xdr:from>
    <xdr:to>
      <xdr:col>68</xdr:col>
      <xdr:colOff>73025</xdr:colOff>
      <xdr:row>31</xdr:row>
      <xdr:rowOff>22670</xdr:rowOff>
    </xdr:to>
    <xdr:cxnSp macro="">
      <xdr:nvCxnSpPr>
        <xdr:cNvPr id="156" name="直線コネクタ 155"/>
        <xdr:cNvCxnSpPr/>
      </xdr:nvCxnSpPr>
      <xdr:spPr>
        <a:xfrm>
          <a:off x="12560300" y="5880136"/>
          <a:ext cx="762000" cy="2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125975</xdr:rowOff>
    </xdr:from>
    <xdr:to>
      <xdr:col>60</xdr:col>
      <xdr:colOff>123825</xdr:colOff>
      <xdr:row>29</xdr:row>
      <xdr:rowOff>56125</xdr:rowOff>
    </xdr:to>
    <xdr:sp macro="" textlink="">
      <xdr:nvSpPr>
        <xdr:cNvPr id="157" name="楕円 156"/>
        <xdr:cNvSpPr/>
      </xdr:nvSpPr>
      <xdr:spPr>
        <a:xfrm>
          <a:off x="11747500" y="56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5325</xdr:rowOff>
    </xdr:from>
    <xdr:to>
      <xdr:col>64</xdr:col>
      <xdr:colOff>73025</xdr:colOff>
      <xdr:row>29</xdr:row>
      <xdr:rowOff>136561</xdr:rowOff>
    </xdr:to>
    <xdr:cxnSp macro="">
      <xdr:nvCxnSpPr>
        <xdr:cNvPr id="158" name="直線コネクタ 157"/>
        <xdr:cNvCxnSpPr/>
      </xdr:nvCxnSpPr>
      <xdr:spPr>
        <a:xfrm>
          <a:off x="11798300" y="5748900"/>
          <a:ext cx="762000" cy="13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9" name="n_1aveValue債務償還比率"/>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60" name="n_2aveValue債務償還比率"/>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61" name="n_3aveValue債務償還比率"/>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2" name="n_4aveValue債務償還比率"/>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143591</xdr:rowOff>
    </xdr:from>
    <xdr:ext cx="469744" cy="259045"/>
    <xdr:sp macro="" textlink="">
      <xdr:nvSpPr>
        <xdr:cNvPr id="163" name="n_1mainValue債務償還比率"/>
        <xdr:cNvSpPr txBox="1"/>
      </xdr:nvSpPr>
      <xdr:spPr>
        <a:xfrm>
          <a:off x="13836727" y="640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64597</xdr:rowOff>
    </xdr:from>
    <xdr:ext cx="469744" cy="259045"/>
    <xdr:sp macro="" textlink="">
      <xdr:nvSpPr>
        <xdr:cNvPr id="164" name="n_2mainValue債務償還比率"/>
        <xdr:cNvSpPr txBox="1"/>
      </xdr:nvSpPr>
      <xdr:spPr>
        <a:xfrm>
          <a:off x="13087427" y="615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7038</xdr:rowOff>
    </xdr:from>
    <xdr:ext cx="469744" cy="259045"/>
    <xdr:sp macro="" textlink="">
      <xdr:nvSpPr>
        <xdr:cNvPr id="165" name="n_3mainValue債務償還比率"/>
        <xdr:cNvSpPr txBox="1"/>
      </xdr:nvSpPr>
      <xdr:spPr>
        <a:xfrm>
          <a:off x="12325427" y="592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72652</xdr:rowOff>
    </xdr:from>
    <xdr:ext cx="469744" cy="259045"/>
    <xdr:sp macro="" textlink="">
      <xdr:nvSpPr>
        <xdr:cNvPr id="166" name="n_4mainValue債務償還比率"/>
        <xdr:cNvSpPr txBox="1"/>
      </xdr:nvSpPr>
      <xdr:spPr>
        <a:xfrm>
          <a:off x="11563427" y="54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4,923
4,830
743.09
6,757,574
6,697,072
59,766
3,390,560
7,834,552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146231</xdr:rowOff>
    </xdr:from>
    <xdr:to>
      <xdr:col>24</xdr:col>
      <xdr:colOff>114300</xdr:colOff>
      <xdr:row>39</xdr:row>
      <xdr:rowOff>76381</xdr:rowOff>
    </xdr:to>
    <xdr:sp macro="" textlink="">
      <xdr:nvSpPr>
        <xdr:cNvPr id="74" name="楕円 73"/>
        <xdr:cNvSpPr/>
      </xdr:nvSpPr>
      <xdr:spPr>
        <a:xfrm>
          <a:off x="4584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124658</xdr:rowOff>
    </xdr:from>
    <xdr:ext cx="405111" cy="259045"/>
    <xdr:sp macro="" textlink="">
      <xdr:nvSpPr>
        <xdr:cNvPr id="75" name="【道路】&#10;有形固定資産減価償却率該当値テキスト"/>
        <xdr:cNvSpPr txBox="1"/>
      </xdr:nvSpPr>
      <xdr:spPr>
        <a:xfrm>
          <a:off x="4673600"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6" name="楕円 75"/>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167640</xdr:rowOff>
    </xdr:from>
    <xdr:to>
      <xdr:col>24</xdr:col>
      <xdr:colOff>63500</xdr:colOff>
      <xdr:row>39</xdr:row>
      <xdr:rowOff>25581</xdr:rowOff>
    </xdr:to>
    <xdr:cxnSp macro="">
      <xdr:nvCxnSpPr>
        <xdr:cNvPr id="77" name="直線コネクタ 76"/>
        <xdr:cNvCxnSpPr/>
      </xdr:nvCxnSpPr>
      <xdr:spPr>
        <a:xfrm>
          <a:off x="3797300" y="668274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87449</xdr:rowOff>
    </xdr:from>
    <xdr:to>
      <xdr:col>15</xdr:col>
      <xdr:colOff>101600</xdr:colOff>
      <xdr:row>39</xdr:row>
      <xdr:rowOff>17599</xdr:rowOff>
    </xdr:to>
    <xdr:sp macro="" textlink="">
      <xdr:nvSpPr>
        <xdr:cNvPr id="78" name="楕円 77"/>
        <xdr:cNvSpPr/>
      </xdr:nvSpPr>
      <xdr:spPr>
        <a:xfrm>
          <a:off x="2857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138249</xdr:rowOff>
    </xdr:from>
    <xdr:to>
      <xdr:col>19</xdr:col>
      <xdr:colOff>177800</xdr:colOff>
      <xdr:row>38</xdr:row>
      <xdr:rowOff>167640</xdr:rowOff>
    </xdr:to>
    <xdr:cxnSp macro="">
      <xdr:nvCxnSpPr>
        <xdr:cNvPr id="79" name="直線コネクタ 78"/>
        <xdr:cNvCxnSpPr/>
      </xdr:nvCxnSpPr>
      <xdr:spPr>
        <a:xfrm>
          <a:off x="2908300" y="66533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64588</xdr:rowOff>
    </xdr:from>
    <xdr:to>
      <xdr:col>10</xdr:col>
      <xdr:colOff>165100</xdr:colOff>
      <xdr:row>38</xdr:row>
      <xdr:rowOff>166188</xdr:rowOff>
    </xdr:to>
    <xdr:sp macro="" textlink="">
      <xdr:nvSpPr>
        <xdr:cNvPr id="80" name="楕円 79"/>
        <xdr:cNvSpPr/>
      </xdr:nvSpPr>
      <xdr:spPr>
        <a:xfrm>
          <a:off x="1968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115388</xdr:rowOff>
    </xdr:from>
    <xdr:to>
      <xdr:col>15</xdr:col>
      <xdr:colOff>50800</xdr:colOff>
      <xdr:row>38</xdr:row>
      <xdr:rowOff>138249</xdr:rowOff>
    </xdr:to>
    <xdr:cxnSp macro="">
      <xdr:nvCxnSpPr>
        <xdr:cNvPr id="81" name="直線コネクタ 80"/>
        <xdr:cNvCxnSpPr/>
      </xdr:nvCxnSpPr>
      <xdr:spPr>
        <a:xfrm>
          <a:off x="2019300" y="66304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116840</xdr:rowOff>
    </xdr:from>
    <xdr:to>
      <xdr:col>6</xdr:col>
      <xdr:colOff>38100</xdr:colOff>
      <xdr:row>39</xdr:row>
      <xdr:rowOff>46990</xdr:rowOff>
    </xdr:to>
    <xdr:sp macro="" textlink="">
      <xdr:nvSpPr>
        <xdr:cNvPr id="82" name="楕円 81"/>
        <xdr:cNvSpPr/>
      </xdr:nvSpPr>
      <xdr:spPr>
        <a:xfrm>
          <a:off x="107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115388</xdr:rowOff>
    </xdr:from>
    <xdr:to>
      <xdr:col>10</xdr:col>
      <xdr:colOff>114300</xdr:colOff>
      <xdr:row>38</xdr:row>
      <xdr:rowOff>167640</xdr:rowOff>
    </xdr:to>
    <xdr:cxnSp macro="">
      <xdr:nvCxnSpPr>
        <xdr:cNvPr id="83" name="直線コネクタ 82"/>
        <xdr:cNvCxnSpPr/>
      </xdr:nvCxnSpPr>
      <xdr:spPr>
        <a:xfrm flipV="1">
          <a:off x="1130300" y="66304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38117</xdr:rowOff>
    </xdr:from>
    <xdr:ext cx="405111" cy="259045"/>
    <xdr:sp macro="" textlink="">
      <xdr:nvSpPr>
        <xdr:cNvPr id="88" name="n_1main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9" name="n_2mainValue【道路】&#10;有形固定資産減価償却率"/>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157315</xdr:rowOff>
    </xdr:from>
    <xdr:ext cx="405111" cy="259045"/>
    <xdr:sp macro="" textlink="">
      <xdr:nvSpPr>
        <xdr:cNvPr id="90" name="n_3mainValue【道路】&#10;有形固定資産減価償却率"/>
        <xdr:cNvSpPr txBox="1"/>
      </xdr:nvSpPr>
      <xdr:spPr>
        <a:xfrm>
          <a:off x="1816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38117</xdr:rowOff>
    </xdr:from>
    <xdr:ext cx="405111" cy="259045"/>
    <xdr:sp macro="" textlink="">
      <xdr:nvSpPr>
        <xdr:cNvPr id="91" name="n_4mainValue【道路】&#10;有形固定資産減価償却率"/>
        <xdr:cNvSpPr txBox="1"/>
      </xdr:nvSpPr>
      <xdr:spPr>
        <a:xfrm>
          <a:off x="927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147651</xdr:rowOff>
    </xdr:from>
    <xdr:to>
      <xdr:col>55</xdr:col>
      <xdr:colOff>50800</xdr:colOff>
      <xdr:row>41</xdr:row>
      <xdr:rowOff>77801</xdr:rowOff>
    </xdr:to>
    <xdr:sp macro="" textlink="">
      <xdr:nvSpPr>
        <xdr:cNvPr id="131" name="楕円 130"/>
        <xdr:cNvSpPr/>
      </xdr:nvSpPr>
      <xdr:spPr>
        <a:xfrm>
          <a:off x="10426700" y="70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126078</xdr:rowOff>
    </xdr:from>
    <xdr:ext cx="534377" cy="259045"/>
    <xdr:sp macro="" textlink="">
      <xdr:nvSpPr>
        <xdr:cNvPr id="132" name="【道路】&#10;一人当たり延長該当値テキスト"/>
        <xdr:cNvSpPr txBox="1"/>
      </xdr:nvSpPr>
      <xdr:spPr>
        <a:xfrm>
          <a:off x="10515600" y="69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151004</xdr:rowOff>
    </xdr:from>
    <xdr:to>
      <xdr:col>50</xdr:col>
      <xdr:colOff>165100</xdr:colOff>
      <xdr:row>41</xdr:row>
      <xdr:rowOff>81154</xdr:rowOff>
    </xdr:to>
    <xdr:sp macro="" textlink="">
      <xdr:nvSpPr>
        <xdr:cNvPr id="133" name="楕円 132"/>
        <xdr:cNvSpPr/>
      </xdr:nvSpPr>
      <xdr:spPr>
        <a:xfrm>
          <a:off x="9588500" y="70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27001</xdr:rowOff>
    </xdr:from>
    <xdr:to>
      <xdr:col>55</xdr:col>
      <xdr:colOff>0</xdr:colOff>
      <xdr:row>41</xdr:row>
      <xdr:rowOff>30354</xdr:rowOff>
    </xdr:to>
    <xdr:cxnSp macro="">
      <xdr:nvCxnSpPr>
        <xdr:cNvPr id="134" name="直線コネクタ 133"/>
        <xdr:cNvCxnSpPr/>
      </xdr:nvCxnSpPr>
      <xdr:spPr>
        <a:xfrm flipV="1">
          <a:off x="9639300" y="7056451"/>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154982</xdr:rowOff>
    </xdr:from>
    <xdr:to>
      <xdr:col>46</xdr:col>
      <xdr:colOff>38100</xdr:colOff>
      <xdr:row>41</xdr:row>
      <xdr:rowOff>85132</xdr:rowOff>
    </xdr:to>
    <xdr:sp macro="" textlink="">
      <xdr:nvSpPr>
        <xdr:cNvPr id="135" name="楕円 134"/>
        <xdr:cNvSpPr/>
      </xdr:nvSpPr>
      <xdr:spPr>
        <a:xfrm>
          <a:off x="8699500" y="701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30354</xdr:rowOff>
    </xdr:from>
    <xdr:to>
      <xdr:col>50</xdr:col>
      <xdr:colOff>114300</xdr:colOff>
      <xdr:row>41</xdr:row>
      <xdr:rowOff>34332</xdr:rowOff>
    </xdr:to>
    <xdr:cxnSp macro="">
      <xdr:nvCxnSpPr>
        <xdr:cNvPr id="136" name="直線コネクタ 135"/>
        <xdr:cNvCxnSpPr/>
      </xdr:nvCxnSpPr>
      <xdr:spPr>
        <a:xfrm flipV="1">
          <a:off x="8750300" y="7059804"/>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159173</xdr:rowOff>
    </xdr:from>
    <xdr:to>
      <xdr:col>41</xdr:col>
      <xdr:colOff>101600</xdr:colOff>
      <xdr:row>41</xdr:row>
      <xdr:rowOff>89323</xdr:rowOff>
    </xdr:to>
    <xdr:sp macro="" textlink="">
      <xdr:nvSpPr>
        <xdr:cNvPr id="137" name="楕円 136"/>
        <xdr:cNvSpPr/>
      </xdr:nvSpPr>
      <xdr:spPr>
        <a:xfrm>
          <a:off x="7810500" y="701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34332</xdr:rowOff>
    </xdr:from>
    <xdr:to>
      <xdr:col>45</xdr:col>
      <xdr:colOff>177800</xdr:colOff>
      <xdr:row>41</xdr:row>
      <xdr:rowOff>38523</xdr:rowOff>
    </xdr:to>
    <xdr:cxnSp macro="">
      <xdr:nvCxnSpPr>
        <xdr:cNvPr id="138" name="直線コネクタ 137"/>
        <xdr:cNvCxnSpPr/>
      </xdr:nvCxnSpPr>
      <xdr:spPr>
        <a:xfrm flipV="1">
          <a:off x="7861300" y="706378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160582</xdr:rowOff>
    </xdr:from>
    <xdr:to>
      <xdr:col>36</xdr:col>
      <xdr:colOff>165100</xdr:colOff>
      <xdr:row>41</xdr:row>
      <xdr:rowOff>90732</xdr:rowOff>
    </xdr:to>
    <xdr:sp macro="" textlink="">
      <xdr:nvSpPr>
        <xdr:cNvPr id="139" name="楕円 138"/>
        <xdr:cNvSpPr/>
      </xdr:nvSpPr>
      <xdr:spPr>
        <a:xfrm>
          <a:off x="6921500" y="701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38523</xdr:rowOff>
    </xdr:from>
    <xdr:to>
      <xdr:col>41</xdr:col>
      <xdr:colOff>50800</xdr:colOff>
      <xdr:row>41</xdr:row>
      <xdr:rowOff>39932</xdr:rowOff>
    </xdr:to>
    <xdr:cxnSp macro="">
      <xdr:nvCxnSpPr>
        <xdr:cNvPr id="140" name="直線コネクタ 139"/>
        <xdr:cNvCxnSpPr/>
      </xdr:nvCxnSpPr>
      <xdr:spPr>
        <a:xfrm flipV="1">
          <a:off x="6972300" y="7067973"/>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72281</xdr:rowOff>
    </xdr:from>
    <xdr:ext cx="534377" cy="259045"/>
    <xdr:sp macro="" textlink="">
      <xdr:nvSpPr>
        <xdr:cNvPr id="145" name="n_1mainValue【道路】&#10;一人当たり延長"/>
        <xdr:cNvSpPr txBox="1"/>
      </xdr:nvSpPr>
      <xdr:spPr>
        <a:xfrm>
          <a:off x="9359411" y="71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76259</xdr:rowOff>
    </xdr:from>
    <xdr:ext cx="534377" cy="259045"/>
    <xdr:sp macro="" textlink="">
      <xdr:nvSpPr>
        <xdr:cNvPr id="146" name="n_2mainValue【道路】&#10;一人当たり延長"/>
        <xdr:cNvSpPr txBox="1"/>
      </xdr:nvSpPr>
      <xdr:spPr>
        <a:xfrm>
          <a:off x="8483111" y="710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80450</xdr:rowOff>
    </xdr:from>
    <xdr:ext cx="534377" cy="259045"/>
    <xdr:sp macro="" textlink="">
      <xdr:nvSpPr>
        <xdr:cNvPr id="147" name="n_3mainValue【道路】&#10;一人当たり延長"/>
        <xdr:cNvSpPr txBox="1"/>
      </xdr:nvSpPr>
      <xdr:spPr>
        <a:xfrm>
          <a:off x="7594111" y="71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81859</xdr:rowOff>
    </xdr:from>
    <xdr:ext cx="534377" cy="259045"/>
    <xdr:sp macro="" textlink="">
      <xdr:nvSpPr>
        <xdr:cNvPr id="148" name="n_4mainValue【道路】&#10;一人当たり延長"/>
        <xdr:cNvSpPr txBox="1"/>
      </xdr:nvSpPr>
      <xdr:spPr>
        <a:xfrm>
          <a:off x="6705111" y="71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9" name="【橋りょう・トンネル】&#10;有形固定資産減価償却率平均値テキスト"/>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81462</xdr:rowOff>
    </xdr:from>
    <xdr:to>
      <xdr:col>24</xdr:col>
      <xdr:colOff>114300</xdr:colOff>
      <xdr:row>60</xdr:row>
      <xdr:rowOff>11612</xdr:rowOff>
    </xdr:to>
    <xdr:sp macro="" textlink="">
      <xdr:nvSpPr>
        <xdr:cNvPr id="190" name="楕円 189"/>
        <xdr:cNvSpPr/>
      </xdr:nvSpPr>
      <xdr:spPr>
        <a:xfrm>
          <a:off x="45847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104339</xdr:rowOff>
    </xdr:from>
    <xdr:ext cx="405111" cy="259045"/>
    <xdr:sp macro="" textlink="">
      <xdr:nvSpPr>
        <xdr:cNvPr id="191" name="【橋りょう・トンネル】&#10;有形固定資産減価償却率該当値テキスト"/>
        <xdr:cNvSpPr txBox="1"/>
      </xdr:nvSpPr>
      <xdr:spPr>
        <a:xfrm>
          <a:off x="4673600" y="1004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37374</xdr:rowOff>
    </xdr:from>
    <xdr:to>
      <xdr:col>20</xdr:col>
      <xdr:colOff>38100</xdr:colOff>
      <xdr:row>60</xdr:row>
      <xdr:rowOff>138974</xdr:rowOff>
    </xdr:to>
    <xdr:sp macro="" textlink="">
      <xdr:nvSpPr>
        <xdr:cNvPr id="192" name="楕円 191"/>
        <xdr:cNvSpPr/>
      </xdr:nvSpPr>
      <xdr:spPr>
        <a:xfrm>
          <a:off x="3746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132262</xdr:rowOff>
    </xdr:from>
    <xdr:to>
      <xdr:col>24</xdr:col>
      <xdr:colOff>63500</xdr:colOff>
      <xdr:row>60</xdr:row>
      <xdr:rowOff>88174</xdr:rowOff>
    </xdr:to>
    <xdr:cxnSp macro="">
      <xdr:nvCxnSpPr>
        <xdr:cNvPr id="193" name="直線コネクタ 192"/>
        <xdr:cNvCxnSpPr/>
      </xdr:nvCxnSpPr>
      <xdr:spPr>
        <a:xfrm flipV="1">
          <a:off x="3797300" y="10247812"/>
          <a:ext cx="8382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9616</xdr:rowOff>
    </xdr:from>
    <xdr:to>
      <xdr:col>15</xdr:col>
      <xdr:colOff>101600</xdr:colOff>
      <xdr:row>60</xdr:row>
      <xdr:rowOff>111216</xdr:rowOff>
    </xdr:to>
    <xdr:sp macro="" textlink="">
      <xdr:nvSpPr>
        <xdr:cNvPr id="194" name="楕円 193"/>
        <xdr:cNvSpPr/>
      </xdr:nvSpPr>
      <xdr:spPr>
        <a:xfrm>
          <a:off x="2857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60416</xdr:rowOff>
    </xdr:from>
    <xdr:to>
      <xdr:col>19</xdr:col>
      <xdr:colOff>177800</xdr:colOff>
      <xdr:row>60</xdr:row>
      <xdr:rowOff>88174</xdr:rowOff>
    </xdr:to>
    <xdr:cxnSp macro="">
      <xdr:nvCxnSpPr>
        <xdr:cNvPr id="195" name="直線コネクタ 194"/>
        <xdr:cNvCxnSpPr/>
      </xdr:nvCxnSpPr>
      <xdr:spPr>
        <a:xfrm>
          <a:off x="2908300" y="103474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12881</xdr:rowOff>
    </xdr:from>
    <xdr:to>
      <xdr:col>10</xdr:col>
      <xdr:colOff>165100</xdr:colOff>
      <xdr:row>60</xdr:row>
      <xdr:rowOff>114481</xdr:rowOff>
    </xdr:to>
    <xdr:sp macro="" textlink="">
      <xdr:nvSpPr>
        <xdr:cNvPr id="196" name="楕円 195"/>
        <xdr:cNvSpPr/>
      </xdr:nvSpPr>
      <xdr:spPr>
        <a:xfrm>
          <a:off x="1968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60416</xdr:rowOff>
    </xdr:from>
    <xdr:to>
      <xdr:col>15</xdr:col>
      <xdr:colOff>50800</xdr:colOff>
      <xdr:row>60</xdr:row>
      <xdr:rowOff>63681</xdr:rowOff>
    </xdr:to>
    <xdr:cxnSp macro="">
      <xdr:nvCxnSpPr>
        <xdr:cNvPr id="197" name="直線コネクタ 196"/>
        <xdr:cNvCxnSpPr/>
      </xdr:nvCxnSpPr>
      <xdr:spPr>
        <a:xfrm flipV="1">
          <a:off x="2019300" y="1034741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156573</xdr:rowOff>
    </xdr:from>
    <xdr:to>
      <xdr:col>6</xdr:col>
      <xdr:colOff>38100</xdr:colOff>
      <xdr:row>60</xdr:row>
      <xdr:rowOff>86723</xdr:rowOff>
    </xdr:to>
    <xdr:sp macro="" textlink="">
      <xdr:nvSpPr>
        <xdr:cNvPr id="198" name="楕円 197"/>
        <xdr:cNvSpPr/>
      </xdr:nvSpPr>
      <xdr:spPr>
        <a:xfrm>
          <a:off x="1079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35923</xdr:rowOff>
    </xdr:from>
    <xdr:to>
      <xdr:col>10</xdr:col>
      <xdr:colOff>114300</xdr:colOff>
      <xdr:row>60</xdr:row>
      <xdr:rowOff>63681</xdr:rowOff>
    </xdr:to>
    <xdr:cxnSp macro="">
      <xdr:nvCxnSpPr>
        <xdr:cNvPr id="199" name="直線コネクタ 198"/>
        <xdr:cNvCxnSpPr/>
      </xdr:nvCxnSpPr>
      <xdr:spPr>
        <a:xfrm>
          <a:off x="1130300" y="103229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200" name="n_1aveValue【橋りょう・トンネル】&#10;有形固定資産減価償却率"/>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201" name="n_2aveValue【橋りょう・トンネル】&#10;有形固定資産減価償却率"/>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2"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3"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155501</xdr:rowOff>
    </xdr:from>
    <xdr:ext cx="405111" cy="259045"/>
    <xdr:sp macro="" textlink="">
      <xdr:nvSpPr>
        <xdr:cNvPr id="204" name="n_1mainValue【橋りょう・トンネ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127743</xdr:rowOff>
    </xdr:from>
    <xdr:ext cx="405111" cy="259045"/>
    <xdr:sp macro="" textlink="">
      <xdr:nvSpPr>
        <xdr:cNvPr id="205" name="n_2mainValue【橋りょう・トンネル】&#10;有形固定資産減価償却率"/>
        <xdr:cNvSpPr txBox="1"/>
      </xdr:nvSpPr>
      <xdr:spPr>
        <a:xfrm>
          <a:off x="2705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105608</xdr:rowOff>
    </xdr:from>
    <xdr:ext cx="405111" cy="259045"/>
    <xdr:sp macro="" textlink="">
      <xdr:nvSpPr>
        <xdr:cNvPr id="206" name="n_3mainValue【橋りょう・トンネル】&#10;有形固定資産減価償却率"/>
        <xdr:cNvSpPr txBox="1"/>
      </xdr:nvSpPr>
      <xdr:spPr>
        <a:xfrm>
          <a:off x="1816744"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77850</xdr:rowOff>
    </xdr:from>
    <xdr:ext cx="405111" cy="259045"/>
    <xdr:sp macro="" textlink="">
      <xdr:nvSpPr>
        <xdr:cNvPr id="207" name="n_4mainValue【橋りょう・トンネル】&#10;有形固定資産減価償却率"/>
        <xdr:cNvSpPr txBox="1"/>
      </xdr:nvSpPr>
      <xdr:spPr>
        <a:xfrm>
          <a:off x="9277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143404</xdr:rowOff>
    </xdr:from>
    <xdr:to>
      <xdr:col>55</xdr:col>
      <xdr:colOff>50800</xdr:colOff>
      <xdr:row>64</xdr:row>
      <xdr:rowOff>73554</xdr:rowOff>
    </xdr:to>
    <xdr:sp macro="" textlink="">
      <xdr:nvSpPr>
        <xdr:cNvPr id="247" name="楕円 246"/>
        <xdr:cNvSpPr/>
      </xdr:nvSpPr>
      <xdr:spPr>
        <a:xfrm>
          <a:off x="10426700" y="109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58331</xdr:rowOff>
    </xdr:from>
    <xdr:ext cx="599010" cy="259045"/>
    <xdr:sp macro="" textlink="">
      <xdr:nvSpPr>
        <xdr:cNvPr id="248" name="【橋りょう・トンネル】&#10;一人当たり有形固定資産（償却資産）額該当値テキスト"/>
        <xdr:cNvSpPr txBox="1"/>
      </xdr:nvSpPr>
      <xdr:spPr>
        <a:xfrm>
          <a:off x="10515600" y="1085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153501</xdr:rowOff>
    </xdr:from>
    <xdr:to>
      <xdr:col>50</xdr:col>
      <xdr:colOff>165100</xdr:colOff>
      <xdr:row>64</xdr:row>
      <xdr:rowOff>83651</xdr:rowOff>
    </xdr:to>
    <xdr:sp macro="" textlink="">
      <xdr:nvSpPr>
        <xdr:cNvPr id="249" name="楕円 248"/>
        <xdr:cNvSpPr/>
      </xdr:nvSpPr>
      <xdr:spPr>
        <a:xfrm>
          <a:off x="9588500" y="109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22754</xdr:rowOff>
    </xdr:from>
    <xdr:to>
      <xdr:col>55</xdr:col>
      <xdr:colOff>0</xdr:colOff>
      <xdr:row>64</xdr:row>
      <xdr:rowOff>32851</xdr:rowOff>
    </xdr:to>
    <xdr:cxnSp macro="">
      <xdr:nvCxnSpPr>
        <xdr:cNvPr id="250" name="直線コネクタ 249"/>
        <xdr:cNvCxnSpPr/>
      </xdr:nvCxnSpPr>
      <xdr:spPr>
        <a:xfrm flipV="1">
          <a:off x="9639300" y="10995554"/>
          <a:ext cx="8382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154386</xdr:rowOff>
    </xdr:from>
    <xdr:to>
      <xdr:col>46</xdr:col>
      <xdr:colOff>38100</xdr:colOff>
      <xdr:row>64</xdr:row>
      <xdr:rowOff>84536</xdr:rowOff>
    </xdr:to>
    <xdr:sp macro="" textlink="">
      <xdr:nvSpPr>
        <xdr:cNvPr id="251" name="楕円 250"/>
        <xdr:cNvSpPr/>
      </xdr:nvSpPr>
      <xdr:spPr>
        <a:xfrm>
          <a:off x="8699500" y="1095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32851</xdr:rowOff>
    </xdr:from>
    <xdr:to>
      <xdr:col>50</xdr:col>
      <xdr:colOff>114300</xdr:colOff>
      <xdr:row>64</xdr:row>
      <xdr:rowOff>33736</xdr:rowOff>
    </xdr:to>
    <xdr:cxnSp macro="">
      <xdr:nvCxnSpPr>
        <xdr:cNvPr id="252" name="直線コネクタ 251"/>
        <xdr:cNvCxnSpPr/>
      </xdr:nvCxnSpPr>
      <xdr:spPr>
        <a:xfrm flipV="1">
          <a:off x="8750300" y="11005651"/>
          <a:ext cx="889000" cy="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156766</xdr:rowOff>
    </xdr:from>
    <xdr:to>
      <xdr:col>41</xdr:col>
      <xdr:colOff>101600</xdr:colOff>
      <xdr:row>64</xdr:row>
      <xdr:rowOff>86916</xdr:rowOff>
    </xdr:to>
    <xdr:sp macro="" textlink="">
      <xdr:nvSpPr>
        <xdr:cNvPr id="253" name="楕円 252"/>
        <xdr:cNvSpPr/>
      </xdr:nvSpPr>
      <xdr:spPr>
        <a:xfrm>
          <a:off x="7810500" y="109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33736</xdr:rowOff>
    </xdr:from>
    <xdr:to>
      <xdr:col>45</xdr:col>
      <xdr:colOff>177800</xdr:colOff>
      <xdr:row>64</xdr:row>
      <xdr:rowOff>36116</xdr:rowOff>
    </xdr:to>
    <xdr:cxnSp macro="">
      <xdr:nvCxnSpPr>
        <xdr:cNvPr id="254" name="直線コネクタ 253"/>
        <xdr:cNvCxnSpPr/>
      </xdr:nvCxnSpPr>
      <xdr:spPr>
        <a:xfrm flipV="1">
          <a:off x="7861300" y="11006536"/>
          <a:ext cx="889000" cy="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157083</xdr:rowOff>
    </xdr:from>
    <xdr:to>
      <xdr:col>36</xdr:col>
      <xdr:colOff>165100</xdr:colOff>
      <xdr:row>64</xdr:row>
      <xdr:rowOff>87233</xdr:rowOff>
    </xdr:to>
    <xdr:sp macro="" textlink="">
      <xdr:nvSpPr>
        <xdr:cNvPr id="255" name="楕円 254"/>
        <xdr:cNvSpPr/>
      </xdr:nvSpPr>
      <xdr:spPr>
        <a:xfrm>
          <a:off x="6921500" y="109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36116</xdr:rowOff>
    </xdr:from>
    <xdr:to>
      <xdr:col>41</xdr:col>
      <xdr:colOff>50800</xdr:colOff>
      <xdr:row>64</xdr:row>
      <xdr:rowOff>36433</xdr:rowOff>
    </xdr:to>
    <xdr:cxnSp macro="">
      <xdr:nvCxnSpPr>
        <xdr:cNvPr id="256" name="直線コネクタ 255"/>
        <xdr:cNvCxnSpPr/>
      </xdr:nvCxnSpPr>
      <xdr:spPr>
        <a:xfrm flipV="1">
          <a:off x="6972300" y="11008916"/>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60" name="n_4aveValue【橋りょう・トンネル】&#10;一人当たり有形固定資産（償却資産）額"/>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74778</xdr:rowOff>
    </xdr:from>
    <xdr:ext cx="599010" cy="259045"/>
    <xdr:sp macro="" textlink="">
      <xdr:nvSpPr>
        <xdr:cNvPr id="261" name="n_1mainValue【橋りょう・トンネル】&#10;一人当たり有形固定資産（償却資産）額"/>
        <xdr:cNvSpPr txBox="1"/>
      </xdr:nvSpPr>
      <xdr:spPr>
        <a:xfrm>
          <a:off x="9327095" y="1104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75663</xdr:rowOff>
    </xdr:from>
    <xdr:ext cx="599010" cy="259045"/>
    <xdr:sp macro="" textlink="">
      <xdr:nvSpPr>
        <xdr:cNvPr id="262" name="n_2mainValue【橋りょう・トンネル】&#10;一人当たり有形固定資産（償却資産）額"/>
        <xdr:cNvSpPr txBox="1"/>
      </xdr:nvSpPr>
      <xdr:spPr>
        <a:xfrm>
          <a:off x="8450795" y="1104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78043</xdr:rowOff>
    </xdr:from>
    <xdr:ext cx="599010" cy="259045"/>
    <xdr:sp macro="" textlink="">
      <xdr:nvSpPr>
        <xdr:cNvPr id="263" name="n_3mainValue【橋りょう・トンネル】&#10;一人当たり有形固定資産（償却資産）額"/>
        <xdr:cNvSpPr txBox="1"/>
      </xdr:nvSpPr>
      <xdr:spPr>
        <a:xfrm>
          <a:off x="7561795" y="1105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78360</xdr:rowOff>
    </xdr:from>
    <xdr:ext cx="599010" cy="259045"/>
    <xdr:sp macro="" textlink="">
      <xdr:nvSpPr>
        <xdr:cNvPr id="264" name="n_4mainValue【橋りょう・トンネル】&#10;一人当たり有形固定資産（償却資産）額"/>
        <xdr:cNvSpPr txBox="1"/>
      </xdr:nvSpPr>
      <xdr:spPr>
        <a:xfrm>
          <a:off x="6672795" y="1105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95" name="【公営住宅】&#10;有形固定資産減価償却率平均値テキスト"/>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157118</xdr:rowOff>
    </xdr:from>
    <xdr:to>
      <xdr:col>24</xdr:col>
      <xdr:colOff>114300</xdr:colOff>
      <xdr:row>85</xdr:row>
      <xdr:rowOff>87268</xdr:rowOff>
    </xdr:to>
    <xdr:sp macro="" textlink="">
      <xdr:nvSpPr>
        <xdr:cNvPr id="306" name="楕円 305"/>
        <xdr:cNvSpPr/>
      </xdr:nvSpPr>
      <xdr:spPr>
        <a:xfrm>
          <a:off x="45847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135545</xdr:rowOff>
    </xdr:from>
    <xdr:ext cx="405111" cy="259045"/>
    <xdr:sp macro="" textlink="">
      <xdr:nvSpPr>
        <xdr:cNvPr id="307" name="【公営住宅】&#10;有形固定資産減価償却率該当値テキスト"/>
        <xdr:cNvSpPr txBox="1"/>
      </xdr:nvSpPr>
      <xdr:spPr>
        <a:xfrm>
          <a:off x="4673600"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117929</xdr:rowOff>
    </xdr:from>
    <xdr:to>
      <xdr:col>20</xdr:col>
      <xdr:colOff>38100</xdr:colOff>
      <xdr:row>85</xdr:row>
      <xdr:rowOff>48079</xdr:rowOff>
    </xdr:to>
    <xdr:sp macro="" textlink="">
      <xdr:nvSpPr>
        <xdr:cNvPr id="308" name="楕円 307"/>
        <xdr:cNvSpPr/>
      </xdr:nvSpPr>
      <xdr:spPr>
        <a:xfrm>
          <a:off x="3746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168729</xdr:rowOff>
    </xdr:from>
    <xdr:to>
      <xdr:col>24</xdr:col>
      <xdr:colOff>63500</xdr:colOff>
      <xdr:row>85</xdr:row>
      <xdr:rowOff>36468</xdr:rowOff>
    </xdr:to>
    <xdr:cxnSp macro="">
      <xdr:nvCxnSpPr>
        <xdr:cNvPr id="309" name="直線コネクタ 308"/>
        <xdr:cNvCxnSpPr/>
      </xdr:nvCxnSpPr>
      <xdr:spPr>
        <a:xfrm>
          <a:off x="3797300" y="14570529"/>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64044</xdr:rowOff>
    </xdr:from>
    <xdr:to>
      <xdr:col>15</xdr:col>
      <xdr:colOff>101600</xdr:colOff>
      <xdr:row>84</xdr:row>
      <xdr:rowOff>165644</xdr:rowOff>
    </xdr:to>
    <xdr:sp macro="" textlink="">
      <xdr:nvSpPr>
        <xdr:cNvPr id="310" name="楕円 309"/>
        <xdr:cNvSpPr/>
      </xdr:nvSpPr>
      <xdr:spPr>
        <a:xfrm>
          <a:off x="2857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114844</xdr:rowOff>
    </xdr:from>
    <xdr:to>
      <xdr:col>19</xdr:col>
      <xdr:colOff>177800</xdr:colOff>
      <xdr:row>84</xdr:row>
      <xdr:rowOff>168729</xdr:rowOff>
    </xdr:to>
    <xdr:cxnSp macro="">
      <xdr:nvCxnSpPr>
        <xdr:cNvPr id="311" name="直線コネクタ 310"/>
        <xdr:cNvCxnSpPr/>
      </xdr:nvCxnSpPr>
      <xdr:spPr>
        <a:xfrm>
          <a:off x="2908300" y="1451664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42818</xdr:rowOff>
    </xdr:from>
    <xdr:to>
      <xdr:col>10</xdr:col>
      <xdr:colOff>165100</xdr:colOff>
      <xdr:row>84</xdr:row>
      <xdr:rowOff>144418</xdr:rowOff>
    </xdr:to>
    <xdr:sp macro="" textlink="">
      <xdr:nvSpPr>
        <xdr:cNvPr id="312" name="楕円 311"/>
        <xdr:cNvSpPr/>
      </xdr:nvSpPr>
      <xdr:spPr>
        <a:xfrm>
          <a:off x="1968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93618</xdr:rowOff>
    </xdr:from>
    <xdr:to>
      <xdr:col>15</xdr:col>
      <xdr:colOff>50800</xdr:colOff>
      <xdr:row>84</xdr:row>
      <xdr:rowOff>114844</xdr:rowOff>
    </xdr:to>
    <xdr:cxnSp macro="">
      <xdr:nvCxnSpPr>
        <xdr:cNvPr id="313" name="直線コネクタ 312"/>
        <xdr:cNvCxnSpPr/>
      </xdr:nvCxnSpPr>
      <xdr:spPr>
        <a:xfrm>
          <a:off x="2019300" y="1449541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134257</xdr:rowOff>
    </xdr:from>
    <xdr:to>
      <xdr:col>6</xdr:col>
      <xdr:colOff>38100</xdr:colOff>
      <xdr:row>83</xdr:row>
      <xdr:rowOff>64407</xdr:rowOff>
    </xdr:to>
    <xdr:sp macro="" textlink="">
      <xdr:nvSpPr>
        <xdr:cNvPr id="314" name="楕円 313"/>
        <xdr:cNvSpPr/>
      </xdr:nvSpPr>
      <xdr:spPr>
        <a:xfrm>
          <a:off x="1079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13607</xdr:rowOff>
    </xdr:from>
    <xdr:to>
      <xdr:col>10</xdr:col>
      <xdr:colOff>114300</xdr:colOff>
      <xdr:row>84</xdr:row>
      <xdr:rowOff>93618</xdr:rowOff>
    </xdr:to>
    <xdr:cxnSp macro="">
      <xdr:nvCxnSpPr>
        <xdr:cNvPr id="315" name="直線コネクタ 314"/>
        <xdr:cNvCxnSpPr/>
      </xdr:nvCxnSpPr>
      <xdr:spPr>
        <a:xfrm>
          <a:off x="1130300" y="14243957"/>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6" name="n_1aveValue【公営住宅】&#10;有形固定資産減価償却率"/>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17" name="n_2aveValue【公営住宅】&#10;有形固定資産減価償却率"/>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18" name="n_3aveValue【公営住宅】&#10;有形固定資産減価償却率"/>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19" name="n_4aveValue【公営住宅】&#10;有形固定資産減価償却率"/>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39206</xdr:rowOff>
    </xdr:from>
    <xdr:ext cx="405111" cy="259045"/>
    <xdr:sp macro="" textlink="">
      <xdr:nvSpPr>
        <xdr:cNvPr id="320" name="n_1mainValue【公営住宅】&#10;有形固定資産減価償却率"/>
        <xdr:cNvSpPr txBox="1"/>
      </xdr:nvSpPr>
      <xdr:spPr>
        <a:xfrm>
          <a:off x="3582044" y="1461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156771</xdr:rowOff>
    </xdr:from>
    <xdr:ext cx="405111" cy="259045"/>
    <xdr:sp macro="" textlink="">
      <xdr:nvSpPr>
        <xdr:cNvPr id="321" name="n_2mainValue【公営住宅】&#10;有形固定資産減価償却率"/>
        <xdr:cNvSpPr txBox="1"/>
      </xdr:nvSpPr>
      <xdr:spPr>
        <a:xfrm>
          <a:off x="2705744"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135545</xdr:rowOff>
    </xdr:from>
    <xdr:ext cx="405111" cy="259045"/>
    <xdr:sp macro="" textlink="">
      <xdr:nvSpPr>
        <xdr:cNvPr id="322" name="n_3mainValue【公営住宅】&#10;有形固定資産減価償却率"/>
        <xdr:cNvSpPr txBox="1"/>
      </xdr:nvSpPr>
      <xdr:spPr>
        <a:xfrm>
          <a:off x="18167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80934</xdr:rowOff>
    </xdr:from>
    <xdr:ext cx="405111" cy="259045"/>
    <xdr:sp macro="" textlink="">
      <xdr:nvSpPr>
        <xdr:cNvPr id="323" name="n_4mainValue【公営住宅】&#10;有形固定資産減価償却率"/>
        <xdr:cNvSpPr txBox="1"/>
      </xdr:nvSpPr>
      <xdr:spPr>
        <a:xfrm>
          <a:off x="927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52" name="【公営住宅】&#10;一人当たり面積平均値テキスト"/>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76988</xdr:rowOff>
    </xdr:from>
    <xdr:to>
      <xdr:col>55</xdr:col>
      <xdr:colOff>50800</xdr:colOff>
      <xdr:row>85</xdr:row>
      <xdr:rowOff>7138</xdr:rowOff>
    </xdr:to>
    <xdr:sp macro="" textlink="">
      <xdr:nvSpPr>
        <xdr:cNvPr id="363" name="楕円 362"/>
        <xdr:cNvSpPr/>
      </xdr:nvSpPr>
      <xdr:spPr>
        <a:xfrm>
          <a:off x="10426700" y="1447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99865</xdr:rowOff>
    </xdr:from>
    <xdr:ext cx="469744" cy="259045"/>
    <xdr:sp macro="" textlink="">
      <xdr:nvSpPr>
        <xdr:cNvPr id="364" name="【公営住宅】&#10;一人当たり面積該当値テキスト"/>
        <xdr:cNvSpPr txBox="1"/>
      </xdr:nvSpPr>
      <xdr:spPr>
        <a:xfrm>
          <a:off x="10515600" y="143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84379</xdr:rowOff>
    </xdr:from>
    <xdr:to>
      <xdr:col>50</xdr:col>
      <xdr:colOff>165100</xdr:colOff>
      <xdr:row>85</xdr:row>
      <xdr:rowOff>14529</xdr:rowOff>
    </xdr:to>
    <xdr:sp macro="" textlink="">
      <xdr:nvSpPr>
        <xdr:cNvPr id="365" name="楕円 364"/>
        <xdr:cNvSpPr/>
      </xdr:nvSpPr>
      <xdr:spPr>
        <a:xfrm>
          <a:off x="9588500" y="1448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127788</xdr:rowOff>
    </xdr:from>
    <xdr:to>
      <xdr:col>55</xdr:col>
      <xdr:colOff>0</xdr:colOff>
      <xdr:row>84</xdr:row>
      <xdr:rowOff>135179</xdr:rowOff>
    </xdr:to>
    <xdr:cxnSp macro="">
      <xdr:nvCxnSpPr>
        <xdr:cNvPr id="366" name="直線コネクタ 365"/>
        <xdr:cNvCxnSpPr/>
      </xdr:nvCxnSpPr>
      <xdr:spPr>
        <a:xfrm flipV="1">
          <a:off x="9639300" y="14529588"/>
          <a:ext cx="8382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98552</xdr:rowOff>
    </xdr:from>
    <xdr:to>
      <xdr:col>46</xdr:col>
      <xdr:colOff>38100</xdr:colOff>
      <xdr:row>85</xdr:row>
      <xdr:rowOff>28702</xdr:rowOff>
    </xdr:to>
    <xdr:sp macro="" textlink="">
      <xdr:nvSpPr>
        <xdr:cNvPr id="367" name="楕円 366"/>
        <xdr:cNvSpPr/>
      </xdr:nvSpPr>
      <xdr:spPr>
        <a:xfrm>
          <a:off x="8699500" y="145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135179</xdr:rowOff>
    </xdr:from>
    <xdr:to>
      <xdr:col>50</xdr:col>
      <xdr:colOff>114300</xdr:colOff>
      <xdr:row>84</xdr:row>
      <xdr:rowOff>149352</xdr:rowOff>
    </xdr:to>
    <xdr:cxnSp macro="">
      <xdr:nvCxnSpPr>
        <xdr:cNvPr id="368" name="直線コネクタ 367"/>
        <xdr:cNvCxnSpPr/>
      </xdr:nvCxnSpPr>
      <xdr:spPr>
        <a:xfrm flipV="1">
          <a:off x="8750300" y="14536979"/>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87961</xdr:rowOff>
    </xdr:from>
    <xdr:to>
      <xdr:col>41</xdr:col>
      <xdr:colOff>101600</xdr:colOff>
      <xdr:row>85</xdr:row>
      <xdr:rowOff>18111</xdr:rowOff>
    </xdr:to>
    <xdr:sp macro="" textlink="">
      <xdr:nvSpPr>
        <xdr:cNvPr id="369" name="楕円 368"/>
        <xdr:cNvSpPr/>
      </xdr:nvSpPr>
      <xdr:spPr>
        <a:xfrm>
          <a:off x="7810500" y="1448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138761</xdr:rowOff>
    </xdr:from>
    <xdr:to>
      <xdr:col>45</xdr:col>
      <xdr:colOff>177800</xdr:colOff>
      <xdr:row>84</xdr:row>
      <xdr:rowOff>149352</xdr:rowOff>
    </xdr:to>
    <xdr:cxnSp macro="">
      <xdr:nvCxnSpPr>
        <xdr:cNvPr id="370" name="直線コネクタ 369"/>
        <xdr:cNvCxnSpPr/>
      </xdr:nvCxnSpPr>
      <xdr:spPr>
        <a:xfrm>
          <a:off x="7861300" y="14540561"/>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68835</xdr:rowOff>
    </xdr:from>
    <xdr:to>
      <xdr:col>36</xdr:col>
      <xdr:colOff>165100</xdr:colOff>
      <xdr:row>84</xdr:row>
      <xdr:rowOff>170435</xdr:rowOff>
    </xdr:to>
    <xdr:sp macro="" textlink="">
      <xdr:nvSpPr>
        <xdr:cNvPr id="371" name="楕円 370"/>
        <xdr:cNvSpPr/>
      </xdr:nvSpPr>
      <xdr:spPr>
        <a:xfrm>
          <a:off x="6921500" y="1447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119635</xdr:rowOff>
    </xdr:from>
    <xdr:to>
      <xdr:col>41</xdr:col>
      <xdr:colOff>50800</xdr:colOff>
      <xdr:row>84</xdr:row>
      <xdr:rowOff>138761</xdr:rowOff>
    </xdr:to>
    <xdr:cxnSp macro="">
      <xdr:nvCxnSpPr>
        <xdr:cNvPr id="372" name="直線コネクタ 371"/>
        <xdr:cNvCxnSpPr/>
      </xdr:nvCxnSpPr>
      <xdr:spPr>
        <a:xfrm>
          <a:off x="6972300" y="14521435"/>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102658</xdr:rowOff>
    </xdr:from>
    <xdr:ext cx="469744" cy="259045"/>
    <xdr:sp macro="" textlink="">
      <xdr:nvSpPr>
        <xdr:cNvPr id="373" name="n_1aveValue【公営住宅】&#10;一人当たり面積"/>
        <xdr:cNvSpPr txBox="1"/>
      </xdr:nvSpPr>
      <xdr:spPr>
        <a:xfrm>
          <a:off x="9391727" y="1467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116831</xdr:rowOff>
    </xdr:from>
    <xdr:ext cx="469744" cy="259045"/>
    <xdr:sp macro="" textlink="">
      <xdr:nvSpPr>
        <xdr:cNvPr id="374" name="n_2aveValue【公営住宅】&#10;一人当たり面積"/>
        <xdr:cNvSpPr txBox="1"/>
      </xdr:nvSpPr>
      <xdr:spPr>
        <a:xfrm>
          <a:off x="8515427" y="1469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75" name="n_3aveValue【公営住宅】&#10;一人当たり面積"/>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129024</xdr:rowOff>
    </xdr:from>
    <xdr:ext cx="469744" cy="259045"/>
    <xdr:sp macro="" textlink="">
      <xdr:nvSpPr>
        <xdr:cNvPr id="376" name="n_4aveValue【公営住宅】&#10;一人当たり面積"/>
        <xdr:cNvSpPr txBox="1"/>
      </xdr:nvSpPr>
      <xdr:spPr>
        <a:xfrm>
          <a:off x="6737427" y="1470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31056</xdr:rowOff>
    </xdr:from>
    <xdr:ext cx="469744" cy="259045"/>
    <xdr:sp macro="" textlink="">
      <xdr:nvSpPr>
        <xdr:cNvPr id="377" name="n_1mainValue【公営住宅】&#10;一人当たり面積"/>
        <xdr:cNvSpPr txBox="1"/>
      </xdr:nvSpPr>
      <xdr:spPr>
        <a:xfrm>
          <a:off x="9391727" y="1426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45229</xdr:rowOff>
    </xdr:from>
    <xdr:ext cx="469744" cy="259045"/>
    <xdr:sp macro="" textlink="">
      <xdr:nvSpPr>
        <xdr:cNvPr id="378" name="n_2mainValue【公営住宅】&#10;一人当たり面積"/>
        <xdr:cNvSpPr txBox="1"/>
      </xdr:nvSpPr>
      <xdr:spPr>
        <a:xfrm>
          <a:off x="8515427" y="142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34638</xdr:rowOff>
    </xdr:from>
    <xdr:ext cx="469744" cy="259045"/>
    <xdr:sp macro="" textlink="">
      <xdr:nvSpPr>
        <xdr:cNvPr id="379" name="n_3mainValue【公営住宅】&#10;一人当たり面積"/>
        <xdr:cNvSpPr txBox="1"/>
      </xdr:nvSpPr>
      <xdr:spPr>
        <a:xfrm>
          <a:off x="7626427" y="1426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15512</xdr:rowOff>
    </xdr:from>
    <xdr:ext cx="469744" cy="259045"/>
    <xdr:sp macro="" textlink="">
      <xdr:nvSpPr>
        <xdr:cNvPr id="380" name="n_4mainValue【公営住宅】&#10;一人当たり面積"/>
        <xdr:cNvSpPr txBox="1"/>
      </xdr:nvSpPr>
      <xdr:spPr>
        <a:xfrm>
          <a:off x="6737427" y="1424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22" name="直線コネクタ 421"/>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5"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6" name="直線コネクタ 425"/>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27" name="【認定こども園・幼稚園・保育所】&#10;有形固定資産減価償却率平均値テキスト"/>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8" name="フローチャート: 判断 427"/>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9" name="フローチャート: 判断 428"/>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30" name="フローチャート: 判断 429"/>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31" name="フローチャート: 判断 430"/>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32" name="フローチャート: 判断 431"/>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111941</xdr:rowOff>
    </xdr:from>
    <xdr:to>
      <xdr:col>85</xdr:col>
      <xdr:colOff>177800</xdr:colOff>
      <xdr:row>42</xdr:row>
      <xdr:rowOff>42091</xdr:rowOff>
    </xdr:to>
    <xdr:sp macro="" textlink="">
      <xdr:nvSpPr>
        <xdr:cNvPr id="438" name="楕円 437"/>
        <xdr:cNvSpPr/>
      </xdr:nvSpPr>
      <xdr:spPr>
        <a:xfrm>
          <a:off x="162687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26868</xdr:rowOff>
    </xdr:from>
    <xdr:ext cx="405111" cy="259045"/>
    <xdr:sp macro="" textlink="">
      <xdr:nvSpPr>
        <xdr:cNvPr id="439" name="【認定こども園・幼稚園・保育所】&#10;有形固定資産減価償却率該当値テキスト"/>
        <xdr:cNvSpPr txBox="1"/>
      </xdr:nvSpPr>
      <xdr:spPr>
        <a:xfrm>
          <a:off x="16357600" y="7056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100512</xdr:rowOff>
    </xdr:from>
    <xdr:to>
      <xdr:col>81</xdr:col>
      <xdr:colOff>101600</xdr:colOff>
      <xdr:row>42</xdr:row>
      <xdr:rowOff>30662</xdr:rowOff>
    </xdr:to>
    <xdr:sp macro="" textlink="">
      <xdr:nvSpPr>
        <xdr:cNvPr id="440" name="楕円 439"/>
        <xdr:cNvSpPr/>
      </xdr:nvSpPr>
      <xdr:spPr>
        <a:xfrm>
          <a:off x="15430500" y="71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151312</xdr:rowOff>
    </xdr:from>
    <xdr:to>
      <xdr:col>85</xdr:col>
      <xdr:colOff>127000</xdr:colOff>
      <xdr:row>41</xdr:row>
      <xdr:rowOff>162741</xdr:rowOff>
    </xdr:to>
    <xdr:cxnSp macro="">
      <xdr:nvCxnSpPr>
        <xdr:cNvPr id="441" name="直線コネクタ 440"/>
        <xdr:cNvCxnSpPr/>
      </xdr:nvCxnSpPr>
      <xdr:spPr>
        <a:xfrm>
          <a:off x="15481300" y="7180762"/>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48260</xdr:rowOff>
    </xdr:from>
    <xdr:to>
      <xdr:col>76</xdr:col>
      <xdr:colOff>165100</xdr:colOff>
      <xdr:row>41</xdr:row>
      <xdr:rowOff>149860</xdr:rowOff>
    </xdr:to>
    <xdr:sp macro="" textlink="">
      <xdr:nvSpPr>
        <xdr:cNvPr id="442" name="楕円 441"/>
        <xdr:cNvSpPr/>
      </xdr:nvSpPr>
      <xdr:spPr>
        <a:xfrm>
          <a:off x="14541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99060</xdr:rowOff>
    </xdr:from>
    <xdr:to>
      <xdr:col>81</xdr:col>
      <xdr:colOff>50800</xdr:colOff>
      <xdr:row>41</xdr:row>
      <xdr:rowOff>151312</xdr:rowOff>
    </xdr:to>
    <xdr:cxnSp macro="">
      <xdr:nvCxnSpPr>
        <xdr:cNvPr id="443" name="直線コネクタ 442"/>
        <xdr:cNvCxnSpPr/>
      </xdr:nvCxnSpPr>
      <xdr:spPr>
        <a:xfrm>
          <a:off x="14592300" y="712851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907</xdr:rowOff>
    </xdr:from>
    <xdr:to>
      <xdr:col>72</xdr:col>
      <xdr:colOff>38100</xdr:colOff>
      <xdr:row>41</xdr:row>
      <xdr:rowOff>102507</xdr:rowOff>
    </xdr:to>
    <xdr:sp macro="" textlink="">
      <xdr:nvSpPr>
        <xdr:cNvPr id="444" name="楕円 443"/>
        <xdr:cNvSpPr/>
      </xdr:nvSpPr>
      <xdr:spPr>
        <a:xfrm>
          <a:off x="13652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51707</xdr:rowOff>
    </xdr:from>
    <xdr:to>
      <xdr:col>76</xdr:col>
      <xdr:colOff>114300</xdr:colOff>
      <xdr:row>41</xdr:row>
      <xdr:rowOff>99060</xdr:rowOff>
    </xdr:to>
    <xdr:cxnSp macro="">
      <xdr:nvCxnSpPr>
        <xdr:cNvPr id="445" name="直線コネクタ 444"/>
        <xdr:cNvCxnSpPr/>
      </xdr:nvCxnSpPr>
      <xdr:spPr>
        <a:xfrm>
          <a:off x="13703300" y="708115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131536</xdr:rowOff>
    </xdr:from>
    <xdr:to>
      <xdr:col>67</xdr:col>
      <xdr:colOff>101600</xdr:colOff>
      <xdr:row>38</xdr:row>
      <xdr:rowOff>61686</xdr:rowOff>
    </xdr:to>
    <xdr:sp macro="" textlink="">
      <xdr:nvSpPr>
        <xdr:cNvPr id="446" name="楕円 445"/>
        <xdr:cNvSpPr/>
      </xdr:nvSpPr>
      <xdr:spPr>
        <a:xfrm>
          <a:off x="12763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10885</xdr:rowOff>
    </xdr:from>
    <xdr:to>
      <xdr:col>71</xdr:col>
      <xdr:colOff>177800</xdr:colOff>
      <xdr:row>41</xdr:row>
      <xdr:rowOff>51707</xdr:rowOff>
    </xdr:to>
    <xdr:cxnSp macro="">
      <xdr:nvCxnSpPr>
        <xdr:cNvPr id="447" name="直線コネクタ 446"/>
        <xdr:cNvCxnSpPr/>
      </xdr:nvCxnSpPr>
      <xdr:spPr>
        <a:xfrm>
          <a:off x="12814300" y="6525985"/>
          <a:ext cx="8890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448" name="n_1aveValue【認定こども園・幼稚園・保育所】&#10;有形固定資産減価償却率"/>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49" name="n_2aveValue【認定こども園・幼稚園・保育所】&#10;有形固定資産減価償却率"/>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50" name="n_3aveValue【認定こども園・幼稚園・保育所】&#10;有形固定資産減価償却率"/>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51"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21789</xdr:rowOff>
    </xdr:from>
    <xdr:ext cx="405111" cy="259045"/>
    <xdr:sp macro="" textlink="">
      <xdr:nvSpPr>
        <xdr:cNvPr id="452" name="n_1mainValue【認定こども園・幼稚園・保育所】&#10;有形固定資産減価償却率"/>
        <xdr:cNvSpPr txBox="1"/>
      </xdr:nvSpPr>
      <xdr:spPr>
        <a:xfrm>
          <a:off x="15266044" y="722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140987</xdr:rowOff>
    </xdr:from>
    <xdr:ext cx="405111" cy="259045"/>
    <xdr:sp macro="" textlink="">
      <xdr:nvSpPr>
        <xdr:cNvPr id="453" name="n_2mainValue【認定こども園・幼稚園・保育所】&#10;有形固定資産減価償却率"/>
        <xdr:cNvSpPr txBox="1"/>
      </xdr:nvSpPr>
      <xdr:spPr>
        <a:xfrm>
          <a:off x="143897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93634</xdr:rowOff>
    </xdr:from>
    <xdr:ext cx="405111" cy="259045"/>
    <xdr:sp macro="" textlink="">
      <xdr:nvSpPr>
        <xdr:cNvPr id="454" name="n_3mainValue【認定こども園・幼稚園・保育所】&#10;有形固定資産減価償却率"/>
        <xdr:cNvSpPr txBox="1"/>
      </xdr:nvSpPr>
      <xdr:spPr>
        <a:xfrm>
          <a:off x="13500744" y="712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52812</xdr:rowOff>
    </xdr:from>
    <xdr:ext cx="405111" cy="259045"/>
    <xdr:sp macro="" textlink="">
      <xdr:nvSpPr>
        <xdr:cNvPr id="455" name="n_4mainValue【認定こども園・幼稚園・保育所】&#10;有形固定資産減価償却率"/>
        <xdr:cNvSpPr txBox="1"/>
      </xdr:nvSpPr>
      <xdr:spPr>
        <a:xfrm>
          <a:off x="12611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77" name="直線コネクタ 476"/>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80"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81" name="直線コネクタ 480"/>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84" name="フローチャート: 判断 483"/>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85" name="フローチャート: 判断 484"/>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86" name="フローチャート: 判断 485"/>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87" name="フローチャート: 判断 486"/>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157073</xdr:rowOff>
    </xdr:from>
    <xdr:to>
      <xdr:col>116</xdr:col>
      <xdr:colOff>114300</xdr:colOff>
      <xdr:row>41</xdr:row>
      <xdr:rowOff>87223</xdr:rowOff>
    </xdr:to>
    <xdr:sp macro="" textlink="">
      <xdr:nvSpPr>
        <xdr:cNvPr id="493" name="楕円 492"/>
        <xdr:cNvSpPr/>
      </xdr:nvSpPr>
      <xdr:spPr>
        <a:xfrm>
          <a:off x="22110700" y="70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72000</xdr:rowOff>
    </xdr:from>
    <xdr:ext cx="469744" cy="259045"/>
    <xdr:sp macro="" textlink="">
      <xdr:nvSpPr>
        <xdr:cNvPr id="494" name="【認定こども園・幼稚園・保育所】&#10;一人当たり面積該当値テキスト"/>
        <xdr:cNvSpPr txBox="1"/>
      </xdr:nvSpPr>
      <xdr:spPr>
        <a:xfrm>
          <a:off x="22199600" y="693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159817</xdr:rowOff>
    </xdr:from>
    <xdr:to>
      <xdr:col>112</xdr:col>
      <xdr:colOff>38100</xdr:colOff>
      <xdr:row>41</xdr:row>
      <xdr:rowOff>89967</xdr:rowOff>
    </xdr:to>
    <xdr:sp macro="" textlink="">
      <xdr:nvSpPr>
        <xdr:cNvPr id="495" name="楕円 494"/>
        <xdr:cNvSpPr/>
      </xdr:nvSpPr>
      <xdr:spPr>
        <a:xfrm>
          <a:off x="21272500" y="70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36423</xdr:rowOff>
    </xdr:from>
    <xdr:to>
      <xdr:col>116</xdr:col>
      <xdr:colOff>63500</xdr:colOff>
      <xdr:row>41</xdr:row>
      <xdr:rowOff>39167</xdr:rowOff>
    </xdr:to>
    <xdr:cxnSp macro="">
      <xdr:nvCxnSpPr>
        <xdr:cNvPr id="496" name="直線コネクタ 495"/>
        <xdr:cNvCxnSpPr/>
      </xdr:nvCxnSpPr>
      <xdr:spPr>
        <a:xfrm flipV="1">
          <a:off x="21323300" y="7065873"/>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161646</xdr:rowOff>
    </xdr:from>
    <xdr:to>
      <xdr:col>107</xdr:col>
      <xdr:colOff>101600</xdr:colOff>
      <xdr:row>41</xdr:row>
      <xdr:rowOff>91796</xdr:rowOff>
    </xdr:to>
    <xdr:sp macro="" textlink="">
      <xdr:nvSpPr>
        <xdr:cNvPr id="497" name="楕円 496"/>
        <xdr:cNvSpPr/>
      </xdr:nvSpPr>
      <xdr:spPr>
        <a:xfrm>
          <a:off x="20383500" y="70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39167</xdr:rowOff>
    </xdr:from>
    <xdr:to>
      <xdr:col>111</xdr:col>
      <xdr:colOff>177800</xdr:colOff>
      <xdr:row>41</xdr:row>
      <xdr:rowOff>40996</xdr:rowOff>
    </xdr:to>
    <xdr:cxnSp macro="">
      <xdr:nvCxnSpPr>
        <xdr:cNvPr id="498" name="直線コネクタ 497"/>
        <xdr:cNvCxnSpPr/>
      </xdr:nvCxnSpPr>
      <xdr:spPr>
        <a:xfrm flipV="1">
          <a:off x="20434300" y="706861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163475</xdr:rowOff>
    </xdr:from>
    <xdr:to>
      <xdr:col>102</xdr:col>
      <xdr:colOff>165100</xdr:colOff>
      <xdr:row>41</xdr:row>
      <xdr:rowOff>93625</xdr:rowOff>
    </xdr:to>
    <xdr:sp macro="" textlink="">
      <xdr:nvSpPr>
        <xdr:cNvPr id="499" name="楕円 498"/>
        <xdr:cNvSpPr/>
      </xdr:nvSpPr>
      <xdr:spPr>
        <a:xfrm>
          <a:off x="19494500" y="70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40996</xdr:rowOff>
    </xdr:from>
    <xdr:to>
      <xdr:col>107</xdr:col>
      <xdr:colOff>50800</xdr:colOff>
      <xdr:row>41</xdr:row>
      <xdr:rowOff>42825</xdr:rowOff>
    </xdr:to>
    <xdr:cxnSp macro="">
      <xdr:nvCxnSpPr>
        <xdr:cNvPr id="500" name="直線コネクタ 499"/>
        <xdr:cNvCxnSpPr/>
      </xdr:nvCxnSpPr>
      <xdr:spPr>
        <a:xfrm flipV="1">
          <a:off x="19545300" y="70704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164388</xdr:rowOff>
    </xdr:from>
    <xdr:to>
      <xdr:col>98</xdr:col>
      <xdr:colOff>38100</xdr:colOff>
      <xdr:row>41</xdr:row>
      <xdr:rowOff>94538</xdr:rowOff>
    </xdr:to>
    <xdr:sp macro="" textlink="">
      <xdr:nvSpPr>
        <xdr:cNvPr id="501" name="楕円 500"/>
        <xdr:cNvSpPr/>
      </xdr:nvSpPr>
      <xdr:spPr>
        <a:xfrm>
          <a:off x="18605500" y="702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42825</xdr:rowOff>
    </xdr:from>
    <xdr:to>
      <xdr:col>102</xdr:col>
      <xdr:colOff>114300</xdr:colOff>
      <xdr:row>41</xdr:row>
      <xdr:rowOff>43738</xdr:rowOff>
    </xdr:to>
    <xdr:cxnSp macro="">
      <xdr:nvCxnSpPr>
        <xdr:cNvPr id="502" name="直線コネクタ 501"/>
        <xdr:cNvCxnSpPr/>
      </xdr:nvCxnSpPr>
      <xdr:spPr>
        <a:xfrm flipV="1">
          <a:off x="18656300" y="7072275"/>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03"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504" name="n_2aveValue【認定こども園・幼稚園・保育所】&#10;一人当たり面積"/>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505" name="n_3aveValue【認定こども園・幼稚園・保育所】&#10;一人当たり面積"/>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506" name="n_4aveValue【認定こども園・幼稚園・保育所】&#10;一人当たり面積"/>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81094</xdr:rowOff>
    </xdr:from>
    <xdr:ext cx="469744" cy="259045"/>
    <xdr:sp macro="" textlink="">
      <xdr:nvSpPr>
        <xdr:cNvPr id="507" name="n_1mainValue【認定こども園・幼稚園・保育所】&#10;一人当たり面積"/>
        <xdr:cNvSpPr txBox="1"/>
      </xdr:nvSpPr>
      <xdr:spPr>
        <a:xfrm>
          <a:off x="21075727" y="711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82923</xdr:rowOff>
    </xdr:from>
    <xdr:ext cx="469744" cy="259045"/>
    <xdr:sp macro="" textlink="">
      <xdr:nvSpPr>
        <xdr:cNvPr id="508" name="n_2mainValue【認定こども園・幼稚園・保育所】&#10;一人当たり面積"/>
        <xdr:cNvSpPr txBox="1"/>
      </xdr:nvSpPr>
      <xdr:spPr>
        <a:xfrm>
          <a:off x="20199427" y="711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84752</xdr:rowOff>
    </xdr:from>
    <xdr:ext cx="469744" cy="259045"/>
    <xdr:sp macro="" textlink="">
      <xdr:nvSpPr>
        <xdr:cNvPr id="509" name="n_3mainValue【認定こども園・幼稚園・保育所】&#10;一人当たり面積"/>
        <xdr:cNvSpPr txBox="1"/>
      </xdr:nvSpPr>
      <xdr:spPr>
        <a:xfrm>
          <a:off x="19310427" y="711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85665</xdr:rowOff>
    </xdr:from>
    <xdr:ext cx="469744" cy="259045"/>
    <xdr:sp macro="" textlink="">
      <xdr:nvSpPr>
        <xdr:cNvPr id="510" name="n_4mainValue【認定こども園・幼稚園・保育所】&#10;一人当たり面積"/>
        <xdr:cNvSpPr txBox="1"/>
      </xdr:nvSpPr>
      <xdr:spPr>
        <a:xfrm>
          <a:off x="18421427" y="711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5" name="直線コネクタ 534"/>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6"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7" name="直線コネクタ 536"/>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8"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9" name="直線コネクタ 538"/>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40"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1" name="フローチャート: 判断 540"/>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2" name="フローチャート: 判断 541"/>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3" name="フローチャート: 判断 542"/>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4" name="フローチャート: 判断 543"/>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5" name="フローチャート: 判断 544"/>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158750</xdr:rowOff>
    </xdr:from>
    <xdr:to>
      <xdr:col>85</xdr:col>
      <xdr:colOff>177800</xdr:colOff>
      <xdr:row>61</xdr:row>
      <xdr:rowOff>88900</xdr:rowOff>
    </xdr:to>
    <xdr:sp macro="" textlink="">
      <xdr:nvSpPr>
        <xdr:cNvPr id="551" name="楕円 550"/>
        <xdr:cNvSpPr/>
      </xdr:nvSpPr>
      <xdr:spPr>
        <a:xfrm>
          <a:off x="16268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137177</xdr:rowOff>
    </xdr:from>
    <xdr:ext cx="405111" cy="259045"/>
    <xdr:sp macro="" textlink="">
      <xdr:nvSpPr>
        <xdr:cNvPr id="552" name="【学校施設】&#10;有形固定資産減価償却率該当値テキスト"/>
        <xdr:cNvSpPr txBox="1"/>
      </xdr:nvSpPr>
      <xdr:spPr>
        <a:xfrm>
          <a:off x="16357600"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114935</xdr:rowOff>
    </xdr:from>
    <xdr:to>
      <xdr:col>81</xdr:col>
      <xdr:colOff>101600</xdr:colOff>
      <xdr:row>61</xdr:row>
      <xdr:rowOff>45085</xdr:rowOff>
    </xdr:to>
    <xdr:sp macro="" textlink="">
      <xdr:nvSpPr>
        <xdr:cNvPr id="553" name="楕円 552"/>
        <xdr:cNvSpPr/>
      </xdr:nvSpPr>
      <xdr:spPr>
        <a:xfrm>
          <a:off x="15430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165735</xdr:rowOff>
    </xdr:from>
    <xdr:to>
      <xdr:col>85</xdr:col>
      <xdr:colOff>127000</xdr:colOff>
      <xdr:row>61</xdr:row>
      <xdr:rowOff>38100</xdr:rowOff>
    </xdr:to>
    <xdr:cxnSp macro="">
      <xdr:nvCxnSpPr>
        <xdr:cNvPr id="554" name="直線コネクタ 553"/>
        <xdr:cNvCxnSpPr/>
      </xdr:nvCxnSpPr>
      <xdr:spPr>
        <a:xfrm>
          <a:off x="15481300" y="1045273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71120</xdr:rowOff>
    </xdr:from>
    <xdr:to>
      <xdr:col>76</xdr:col>
      <xdr:colOff>165100</xdr:colOff>
      <xdr:row>61</xdr:row>
      <xdr:rowOff>1270</xdr:rowOff>
    </xdr:to>
    <xdr:sp macro="" textlink="">
      <xdr:nvSpPr>
        <xdr:cNvPr id="555" name="楕円 554"/>
        <xdr:cNvSpPr/>
      </xdr:nvSpPr>
      <xdr:spPr>
        <a:xfrm>
          <a:off x="14541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121920</xdr:rowOff>
    </xdr:from>
    <xdr:to>
      <xdr:col>81</xdr:col>
      <xdr:colOff>50800</xdr:colOff>
      <xdr:row>60</xdr:row>
      <xdr:rowOff>165735</xdr:rowOff>
    </xdr:to>
    <xdr:cxnSp macro="">
      <xdr:nvCxnSpPr>
        <xdr:cNvPr id="556" name="直線コネクタ 555"/>
        <xdr:cNvCxnSpPr/>
      </xdr:nvCxnSpPr>
      <xdr:spPr>
        <a:xfrm>
          <a:off x="14592300" y="104089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34925</xdr:rowOff>
    </xdr:from>
    <xdr:to>
      <xdr:col>72</xdr:col>
      <xdr:colOff>38100</xdr:colOff>
      <xdr:row>60</xdr:row>
      <xdr:rowOff>136525</xdr:rowOff>
    </xdr:to>
    <xdr:sp macro="" textlink="">
      <xdr:nvSpPr>
        <xdr:cNvPr id="557" name="楕円 556"/>
        <xdr:cNvSpPr/>
      </xdr:nvSpPr>
      <xdr:spPr>
        <a:xfrm>
          <a:off x="13652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85725</xdr:rowOff>
    </xdr:from>
    <xdr:to>
      <xdr:col>76</xdr:col>
      <xdr:colOff>114300</xdr:colOff>
      <xdr:row>60</xdr:row>
      <xdr:rowOff>121920</xdr:rowOff>
    </xdr:to>
    <xdr:cxnSp macro="">
      <xdr:nvCxnSpPr>
        <xdr:cNvPr id="558" name="直線コネクタ 557"/>
        <xdr:cNvCxnSpPr/>
      </xdr:nvCxnSpPr>
      <xdr:spPr>
        <a:xfrm>
          <a:off x="13703300" y="103727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88265</xdr:rowOff>
    </xdr:from>
    <xdr:to>
      <xdr:col>67</xdr:col>
      <xdr:colOff>101600</xdr:colOff>
      <xdr:row>57</xdr:row>
      <xdr:rowOff>18415</xdr:rowOff>
    </xdr:to>
    <xdr:sp macro="" textlink="">
      <xdr:nvSpPr>
        <xdr:cNvPr id="559" name="楕円 558"/>
        <xdr:cNvSpPr/>
      </xdr:nvSpPr>
      <xdr:spPr>
        <a:xfrm>
          <a:off x="12763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139065</xdr:rowOff>
    </xdr:from>
    <xdr:to>
      <xdr:col>71</xdr:col>
      <xdr:colOff>177800</xdr:colOff>
      <xdr:row>60</xdr:row>
      <xdr:rowOff>85725</xdr:rowOff>
    </xdr:to>
    <xdr:cxnSp macro="">
      <xdr:nvCxnSpPr>
        <xdr:cNvPr id="560" name="直線コネクタ 559"/>
        <xdr:cNvCxnSpPr/>
      </xdr:nvCxnSpPr>
      <xdr:spPr>
        <a:xfrm>
          <a:off x="12814300" y="9740265"/>
          <a:ext cx="889000" cy="6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61" name="n_1ave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62" name="n_2aveValue【学校施設】&#10;有形固定資産減価償却率"/>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63" name="n_3aveValue【学校施設】&#10;有形固定資産減価償却率"/>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135272</xdr:rowOff>
    </xdr:from>
    <xdr:ext cx="405111" cy="259045"/>
    <xdr:sp macro="" textlink="">
      <xdr:nvSpPr>
        <xdr:cNvPr id="564" name="n_4aveValue【学校施設】&#10;有形固定資産減価償却率"/>
        <xdr:cNvSpPr txBox="1"/>
      </xdr:nvSpPr>
      <xdr:spPr>
        <a:xfrm>
          <a:off x="12611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36212</xdr:rowOff>
    </xdr:from>
    <xdr:ext cx="405111" cy="259045"/>
    <xdr:sp macro="" textlink="">
      <xdr:nvSpPr>
        <xdr:cNvPr id="565" name="n_1mainValue【学校施設】&#10;有形固定資産減価償却率"/>
        <xdr:cNvSpPr txBox="1"/>
      </xdr:nvSpPr>
      <xdr:spPr>
        <a:xfrm>
          <a:off x="152660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163847</xdr:rowOff>
    </xdr:from>
    <xdr:ext cx="405111" cy="259045"/>
    <xdr:sp macro="" textlink="">
      <xdr:nvSpPr>
        <xdr:cNvPr id="566" name="n_2mainValue【学校施設】&#10;有形固定資産減価償却率"/>
        <xdr:cNvSpPr txBox="1"/>
      </xdr:nvSpPr>
      <xdr:spPr>
        <a:xfrm>
          <a:off x="14389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127652</xdr:rowOff>
    </xdr:from>
    <xdr:ext cx="405111" cy="259045"/>
    <xdr:sp macro="" textlink="">
      <xdr:nvSpPr>
        <xdr:cNvPr id="567" name="n_3mainValue【学校施設】&#10;有形固定資産減価償却率"/>
        <xdr:cNvSpPr txBox="1"/>
      </xdr:nvSpPr>
      <xdr:spPr>
        <a:xfrm>
          <a:off x="13500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34942</xdr:rowOff>
    </xdr:from>
    <xdr:ext cx="405111" cy="259045"/>
    <xdr:sp macro="" textlink="">
      <xdr:nvSpPr>
        <xdr:cNvPr id="568" name="n_4mainValue【学校施設】&#10;有形固定資産減価償却率"/>
        <xdr:cNvSpPr txBox="1"/>
      </xdr:nvSpPr>
      <xdr:spPr>
        <a:xfrm>
          <a:off x="12611744" y="946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2" name="直線コネクタ 591"/>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3"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4" name="直線コネクタ 593"/>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5"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6" name="直線コネクタ 595"/>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84218</xdr:rowOff>
    </xdr:from>
    <xdr:ext cx="469744" cy="259045"/>
    <xdr:sp macro="" textlink="">
      <xdr:nvSpPr>
        <xdr:cNvPr id="597" name="【学校施設】&#10;一人当たり面積平均値テキスト"/>
        <xdr:cNvSpPr txBox="1"/>
      </xdr:nvSpPr>
      <xdr:spPr>
        <a:xfrm>
          <a:off x="22199600" y="10714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8" name="フローチャート: 判断 597"/>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9" name="フローチャート: 判断 598"/>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00" name="フローチャート: 判断 599"/>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01" name="フローチャート: 判断 600"/>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02" name="フローチャート: 判断 601"/>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133071</xdr:rowOff>
    </xdr:from>
    <xdr:to>
      <xdr:col>116</xdr:col>
      <xdr:colOff>114300</xdr:colOff>
      <xdr:row>62</xdr:row>
      <xdr:rowOff>63221</xdr:rowOff>
    </xdr:to>
    <xdr:sp macro="" textlink="">
      <xdr:nvSpPr>
        <xdr:cNvPr id="608" name="楕円 607"/>
        <xdr:cNvSpPr/>
      </xdr:nvSpPr>
      <xdr:spPr>
        <a:xfrm>
          <a:off x="22110700" y="105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155948</xdr:rowOff>
    </xdr:from>
    <xdr:ext cx="469744" cy="259045"/>
    <xdr:sp macro="" textlink="">
      <xdr:nvSpPr>
        <xdr:cNvPr id="609" name="【学校施設】&#10;一人当たり面積該当値テキスト"/>
        <xdr:cNvSpPr txBox="1"/>
      </xdr:nvSpPr>
      <xdr:spPr>
        <a:xfrm>
          <a:off x="22199600" y="1044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142215</xdr:rowOff>
    </xdr:from>
    <xdr:to>
      <xdr:col>112</xdr:col>
      <xdr:colOff>38100</xdr:colOff>
      <xdr:row>62</xdr:row>
      <xdr:rowOff>72365</xdr:rowOff>
    </xdr:to>
    <xdr:sp macro="" textlink="">
      <xdr:nvSpPr>
        <xdr:cNvPr id="610" name="楕円 609"/>
        <xdr:cNvSpPr/>
      </xdr:nvSpPr>
      <xdr:spPr>
        <a:xfrm>
          <a:off x="21272500" y="1060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12421</xdr:rowOff>
    </xdr:from>
    <xdr:to>
      <xdr:col>116</xdr:col>
      <xdr:colOff>63500</xdr:colOff>
      <xdr:row>62</xdr:row>
      <xdr:rowOff>21565</xdr:rowOff>
    </xdr:to>
    <xdr:cxnSp macro="">
      <xdr:nvCxnSpPr>
        <xdr:cNvPr id="611" name="直線コネクタ 610"/>
        <xdr:cNvCxnSpPr/>
      </xdr:nvCxnSpPr>
      <xdr:spPr>
        <a:xfrm flipV="1">
          <a:off x="21323300" y="1064232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150368</xdr:rowOff>
    </xdr:from>
    <xdr:to>
      <xdr:col>107</xdr:col>
      <xdr:colOff>101600</xdr:colOff>
      <xdr:row>62</xdr:row>
      <xdr:rowOff>80518</xdr:rowOff>
    </xdr:to>
    <xdr:sp macro="" textlink="">
      <xdr:nvSpPr>
        <xdr:cNvPr id="612" name="楕円 611"/>
        <xdr:cNvSpPr/>
      </xdr:nvSpPr>
      <xdr:spPr>
        <a:xfrm>
          <a:off x="203835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21565</xdr:rowOff>
    </xdr:from>
    <xdr:to>
      <xdr:col>111</xdr:col>
      <xdr:colOff>177800</xdr:colOff>
      <xdr:row>62</xdr:row>
      <xdr:rowOff>29718</xdr:rowOff>
    </xdr:to>
    <xdr:cxnSp macro="">
      <xdr:nvCxnSpPr>
        <xdr:cNvPr id="613" name="直線コネクタ 612"/>
        <xdr:cNvCxnSpPr/>
      </xdr:nvCxnSpPr>
      <xdr:spPr>
        <a:xfrm flipV="1">
          <a:off x="20434300" y="10651465"/>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159665</xdr:rowOff>
    </xdr:from>
    <xdr:to>
      <xdr:col>102</xdr:col>
      <xdr:colOff>165100</xdr:colOff>
      <xdr:row>62</xdr:row>
      <xdr:rowOff>89815</xdr:rowOff>
    </xdr:to>
    <xdr:sp macro="" textlink="">
      <xdr:nvSpPr>
        <xdr:cNvPr id="614" name="楕円 613"/>
        <xdr:cNvSpPr/>
      </xdr:nvSpPr>
      <xdr:spPr>
        <a:xfrm>
          <a:off x="19494500" y="106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29718</xdr:rowOff>
    </xdr:from>
    <xdr:to>
      <xdr:col>107</xdr:col>
      <xdr:colOff>50800</xdr:colOff>
      <xdr:row>62</xdr:row>
      <xdr:rowOff>39015</xdr:rowOff>
    </xdr:to>
    <xdr:cxnSp macro="">
      <xdr:nvCxnSpPr>
        <xdr:cNvPr id="615" name="直線コネクタ 614"/>
        <xdr:cNvCxnSpPr/>
      </xdr:nvCxnSpPr>
      <xdr:spPr>
        <a:xfrm flipV="1">
          <a:off x="19545300" y="10659618"/>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127203</xdr:rowOff>
    </xdr:from>
    <xdr:to>
      <xdr:col>98</xdr:col>
      <xdr:colOff>38100</xdr:colOff>
      <xdr:row>62</xdr:row>
      <xdr:rowOff>57353</xdr:rowOff>
    </xdr:to>
    <xdr:sp macro="" textlink="">
      <xdr:nvSpPr>
        <xdr:cNvPr id="616" name="楕円 615"/>
        <xdr:cNvSpPr/>
      </xdr:nvSpPr>
      <xdr:spPr>
        <a:xfrm>
          <a:off x="18605500" y="1058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6553</xdr:rowOff>
    </xdr:from>
    <xdr:to>
      <xdr:col>102</xdr:col>
      <xdr:colOff>114300</xdr:colOff>
      <xdr:row>62</xdr:row>
      <xdr:rowOff>39015</xdr:rowOff>
    </xdr:to>
    <xdr:cxnSp macro="">
      <xdr:nvCxnSpPr>
        <xdr:cNvPr id="617" name="直線コネクタ 616"/>
        <xdr:cNvCxnSpPr/>
      </xdr:nvCxnSpPr>
      <xdr:spPr>
        <a:xfrm>
          <a:off x="18656300" y="10636453"/>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28592</xdr:rowOff>
    </xdr:from>
    <xdr:ext cx="469744" cy="259045"/>
    <xdr:sp macro="" textlink="">
      <xdr:nvSpPr>
        <xdr:cNvPr id="618" name="n_1aveValue【学校施設】&#10;一人当たり面積"/>
        <xdr:cNvSpPr txBox="1"/>
      </xdr:nvSpPr>
      <xdr:spPr>
        <a:xfrm>
          <a:off x="21075727"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35831</xdr:rowOff>
    </xdr:from>
    <xdr:ext cx="469744" cy="259045"/>
    <xdr:sp macro="" textlink="">
      <xdr:nvSpPr>
        <xdr:cNvPr id="619" name="n_2aveValue【学校施設】&#10;一人当たり面積"/>
        <xdr:cNvSpPr txBox="1"/>
      </xdr:nvSpPr>
      <xdr:spPr>
        <a:xfrm>
          <a:off x="20199427" y="108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56024</xdr:rowOff>
    </xdr:from>
    <xdr:ext cx="469744" cy="259045"/>
    <xdr:sp macro="" textlink="">
      <xdr:nvSpPr>
        <xdr:cNvPr id="620" name="n_3aveValue【学校施設】&#10;一人当たり面積"/>
        <xdr:cNvSpPr txBox="1"/>
      </xdr:nvSpPr>
      <xdr:spPr>
        <a:xfrm>
          <a:off x="19310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50537</xdr:rowOff>
    </xdr:from>
    <xdr:ext cx="469744" cy="259045"/>
    <xdr:sp macro="" textlink="">
      <xdr:nvSpPr>
        <xdr:cNvPr id="621" name="n_4aveValue【学校施設】&#10;一人当たり面積"/>
        <xdr:cNvSpPr txBox="1"/>
      </xdr:nvSpPr>
      <xdr:spPr>
        <a:xfrm>
          <a:off x="18421427" y="1085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88892</xdr:rowOff>
    </xdr:from>
    <xdr:ext cx="469744" cy="259045"/>
    <xdr:sp macro="" textlink="">
      <xdr:nvSpPr>
        <xdr:cNvPr id="622" name="n_1mainValue【学校施設】&#10;一人当たり面積"/>
        <xdr:cNvSpPr txBox="1"/>
      </xdr:nvSpPr>
      <xdr:spPr>
        <a:xfrm>
          <a:off x="21075727" y="10375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97045</xdr:rowOff>
    </xdr:from>
    <xdr:ext cx="469744" cy="259045"/>
    <xdr:sp macro="" textlink="">
      <xdr:nvSpPr>
        <xdr:cNvPr id="623" name="n_2mainValue【学校施設】&#10;一人当たり面積"/>
        <xdr:cNvSpPr txBox="1"/>
      </xdr:nvSpPr>
      <xdr:spPr>
        <a:xfrm>
          <a:off x="20199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106342</xdr:rowOff>
    </xdr:from>
    <xdr:ext cx="469744" cy="259045"/>
    <xdr:sp macro="" textlink="">
      <xdr:nvSpPr>
        <xdr:cNvPr id="624" name="n_3mainValue【学校施設】&#10;一人当たり面積"/>
        <xdr:cNvSpPr txBox="1"/>
      </xdr:nvSpPr>
      <xdr:spPr>
        <a:xfrm>
          <a:off x="19310427" y="103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73880</xdr:rowOff>
    </xdr:from>
    <xdr:ext cx="469744" cy="259045"/>
    <xdr:sp macro="" textlink="">
      <xdr:nvSpPr>
        <xdr:cNvPr id="625" name="n_4mainValue【学校施設】&#10;一人当たり面積"/>
        <xdr:cNvSpPr txBox="1"/>
      </xdr:nvSpPr>
      <xdr:spPr>
        <a:xfrm>
          <a:off x="18421427" y="1036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67" name="直線コネクタ 666"/>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70"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71" name="直線コネクタ 670"/>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672" name="【公民館】&#10;有形固定資産減価償却率平均値テキスト"/>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73" name="フローチャート: 判断 672"/>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74" name="フローチャート: 判断 673"/>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75" name="フローチャート: 判断 674"/>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76" name="フローチャート: 判断 675"/>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77" name="フローチャート: 判断 676"/>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5806</xdr:rowOff>
    </xdr:from>
    <xdr:to>
      <xdr:col>85</xdr:col>
      <xdr:colOff>177800</xdr:colOff>
      <xdr:row>107</xdr:row>
      <xdr:rowOff>107406</xdr:rowOff>
    </xdr:to>
    <xdr:sp macro="" textlink="">
      <xdr:nvSpPr>
        <xdr:cNvPr id="683" name="楕円 682"/>
        <xdr:cNvSpPr/>
      </xdr:nvSpPr>
      <xdr:spPr>
        <a:xfrm>
          <a:off x="162687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155683</xdr:rowOff>
    </xdr:from>
    <xdr:ext cx="405111" cy="259045"/>
    <xdr:sp macro="" textlink="">
      <xdr:nvSpPr>
        <xdr:cNvPr id="684" name="【公民館】&#10;有形固定資産減価償却率該当値テキスト"/>
        <xdr:cNvSpPr txBox="1"/>
      </xdr:nvSpPr>
      <xdr:spPr>
        <a:xfrm>
          <a:off x="16357600"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144599</xdr:rowOff>
    </xdr:from>
    <xdr:to>
      <xdr:col>81</xdr:col>
      <xdr:colOff>101600</xdr:colOff>
      <xdr:row>107</xdr:row>
      <xdr:rowOff>74749</xdr:rowOff>
    </xdr:to>
    <xdr:sp macro="" textlink="">
      <xdr:nvSpPr>
        <xdr:cNvPr id="685" name="楕円 684"/>
        <xdr:cNvSpPr/>
      </xdr:nvSpPr>
      <xdr:spPr>
        <a:xfrm>
          <a:off x="15430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23949</xdr:rowOff>
    </xdr:from>
    <xdr:to>
      <xdr:col>85</xdr:col>
      <xdr:colOff>127000</xdr:colOff>
      <xdr:row>107</xdr:row>
      <xdr:rowOff>56606</xdr:rowOff>
    </xdr:to>
    <xdr:cxnSp macro="">
      <xdr:nvCxnSpPr>
        <xdr:cNvPr id="686" name="直線コネクタ 685"/>
        <xdr:cNvCxnSpPr/>
      </xdr:nvCxnSpPr>
      <xdr:spPr>
        <a:xfrm>
          <a:off x="15481300" y="183690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111942</xdr:rowOff>
    </xdr:from>
    <xdr:to>
      <xdr:col>76</xdr:col>
      <xdr:colOff>165100</xdr:colOff>
      <xdr:row>107</xdr:row>
      <xdr:rowOff>42092</xdr:rowOff>
    </xdr:to>
    <xdr:sp macro="" textlink="">
      <xdr:nvSpPr>
        <xdr:cNvPr id="687" name="楕円 686"/>
        <xdr:cNvSpPr/>
      </xdr:nvSpPr>
      <xdr:spPr>
        <a:xfrm>
          <a:off x="14541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162742</xdr:rowOff>
    </xdr:from>
    <xdr:to>
      <xdr:col>81</xdr:col>
      <xdr:colOff>50800</xdr:colOff>
      <xdr:row>107</xdr:row>
      <xdr:rowOff>23949</xdr:rowOff>
    </xdr:to>
    <xdr:cxnSp macro="">
      <xdr:nvCxnSpPr>
        <xdr:cNvPr id="688" name="直線コネクタ 687"/>
        <xdr:cNvCxnSpPr/>
      </xdr:nvCxnSpPr>
      <xdr:spPr>
        <a:xfrm>
          <a:off x="14592300" y="183364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79284</xdr:rowOff>
    </xdr:from>
    <xdr:to>
      <xdr:col>72</xdr:col>
      <xdr:colOff>38100</xdr:colOff>
      <xdr:row>107</xdr:row>
      <xdr:rowOff>9434</xdr:rowOff>
    </xdr:to>
    <xdr:sp macro="" textlink="">
      <xdr:nvSpPr>
        <xdr:cNvPr id="689" name="楕円 688"/>
        <xdr:cNvSpPr/>
      </xdr:nvSpPr>
      <xdr:spPr>
        <a:xfrm>
          <a:off x="13652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130084</xdr:rowOff>
    </xdr:from>
    <xdr:to>
      <xdr:col>76</xdr:col>
      <xdr:colOff>114300</xdr:colOff>
      <xdr:row>106</xdr:row>
      <xdr:rowOff>162742</xdr:rowOff>
    </xdr:to>
    <xdr:cxnSp macro="">
      <xdr:nvCxnSpPr>
        <xdr:cNvPr id="690" name="直線コネクタ 689"/>
        <xdr:cNvCxnSpPr/>
      </xdr:nvCxnSpPr>
      <xdr:spPr>
        <a:xfrm>
          <a:off x="13703300" y="183037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23768</xdr:rowOff>
    </xdr:from>
    <xdr:to>
      <xdr:col>67</xdr:col>
      <xdr:colOff>101600</xdr:colOff>
      <xdr:row>102</xdr:row>
      <xdr:rowOff>125368</xdr:rowOff>
    </xdr:to>
    <xdr:sp macro="" textlink="">
      <xdr:nvSpPr>
        <xdr:cNvPr id="691" name="楕円 690"/>
        <xdr:cNvSpPr/>
      </xdr:nvSpPr>
      <xdr:spPr>
        <a:xfrm>
          <a:off x="12763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74568</xdr:rowOff>
    </xdr:from>
    <xdr:to>
      <xdr:col>71</xdr:col>
      <xdr:colOff>177800</xdr:colOff>
      <xdr:row>106</xdr:row>
      <xdr:rowOff>130084</xdr:rowOff>
    </xdr:to>
    <xdr:cxnSp macro="">
      <xdr:nvCxnSpPr>
        <xdr:cNvPr id="692" name="直線コネクタ 691"/>
        <xdr:cNvCxnSpPr/>
      </xdr:nvCxnSpPr>
      <xdr:spPr>
        <a:xfrm>
          <a:off x="12814300" y="17562468"/>
          <a:ext cx="889000" cy="74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693" name="n_1aveValue【公民館】&#10;有形固定資産減価償却率"/>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694" name="n_2aveValue【公民館】&#10;有形固定資産減価償却率"/>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695" name="n_3aveValue【公民館】&#10;有形固定資産減価償却率"/>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696" name="n_4aveValue【公民館】&#10;有形固定資産減価償却率"/>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65876</xdr:rowOff>
    </xdr:from>
    <xdr:ext cx="405111" cy="259045"/>
    <xdr:sp macro="" textlink="">
      <xdr:nvSpPr>
        <xdr:cNvPr id="697" name="n_1mainValue【公民館】&#10;有形固定資産減価償却率"/>
        <xdr:cNvSpPr txBox="1"/>
      </xdr:nvSpPr>
      <xdr:spPr>
        <a:xfrm>
          <a:off x="152660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33219</xdr:rowOff>
    </xdr:from>
    <xdr:ext cx="405111" cy="259045"/>
    <xdr:sp macro="" textlink="">
      <xdr:nvSpPr>
        <xdr:cNvPr id="698" name="n_2mainValue【公民館】&#10;有形固定資産減価償却率"/>
        <xdr:cNvSpPr txBox="1"/>
      </xdr:nvSpPr>
      <xdr:spPr>
        <a:xfrm>
          <a:off x="143897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561</xdr:rowOff>
    </xdr:from>
    <xdr:ext cx="405111" cy="259045"/>
    <xdr:sp macro="" textlink="">
      <xdr:nvSpPr>
        <xdr:cNvPr id="699" name="n_3mainValue【公民館】&#10;有形固定資産減価償却率"/>
        <xdr:cNvSpPr txBox="1"/>
      </xdr:nvSpPr>
      <xdr:spPr>
        <a:xfrm>
          <a:off x="13500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141895</xdr:rowOff>
    </xdr:from>
    <xdr:ext cx="405111" cy="259045"/>
    <xdr:sp macro="" textlink="">
      <xdr:nvSpPr>
        <xdr:cNvPr id="700" name="n_4mainValue【公民館】&#10;有形固定資産減価償却率"/>
        <xdr:cNvSpPr txBox="1"/>
      </xdr:nvSpPr>
      <xdr:spPr>
        <a:xfrm>
          <a:off x="126117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24" name="直線コネクタ 723"/>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25"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26" name="直線コネクタ 725"/>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27"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28" name="直線コネクタ 727"/>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729" name="【公民館】&#10;一人当たり面積平均値テキスト"/>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30" name="フローチャート: 判断 729"/>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31" name="フローチャート: 判断 730"/>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32" name="フローチャート: 判断 731"/>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33" name="フローチャート: 判断 732"/>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34" name="フローチャート: 判断 733"/>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51308</xdr:rowOff>
    </xdr:from>
    <xdr:to>
      <xdr:col>116</xdr:col>
      <xdr:colOff>114300</xdr:colOff>
      <xdr:row>106</xdr:row>
      <xdr:rowOff>152908</xdr:rowOff>
    </xdr:to>
    <xdr:sp macro="" textlink="">
      <xdr:nvSpPr>
        <xdr:cNvPr id="740" name="楕円 739"/>
        <xdr:cNvSpPr/>
      </xdr:nvSpPr>
      <xdr:spPr>
        <a:xfrm>
          <a:off x="22110700" y="182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29735</xdr:rowOff>
    </xdr:from>
    <xdr:ext cx="469744" cy="259045"/>
    <xdr:sp macro="" textlink="">
      <xdr:nvSpPr>
        <xdr:cNvPr id="741" name="【公民館】&#10;一人当たり面積該当値テキスト"/>
        <xdr:cNvSpPr txBox="1"/>
      </xdr:nvSpPr>
      <xdr:spPr>
        <a:xfrm>
          <a:off x="22199600" y="1820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60452</xdr:rowOff>
    </xdr:from>
    <xdr:to>
      <xdr:col>112</xdr:col>
      <xdr:colOff>38100</xdr:colOff>
      <xdr:row>106</xdr:row>
      <xdr:rowOff>162052</xdr:rowOff>
    </xdr:to>
    <xdr:sp macro="" textlink="">
      <xdr:nvSpPr>
        <xdr:cNvPr id="742" name="楕円 741"/>
        <xdr:cNvSpPr/>
      </xdr:nvSpPr>
      <xdr:spPr>
        <a:xfrm>
          <a:off x="21272500" y="1823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102108</xdr:rowOff>
    </xdr:from>
    <xdr:to>
      <xdr:col>116</xdr:col>
      <xdr:colOff>63500</xdr:colOff>
      <xdr:row>106</xdr:row>
      <xdr:rowOff>111252</xdr:rowOff>
    </xdr:to>
    <xdr:cxnSp macro="">
      <xdr:nvCxnSpPr>
        <xdr:cNvPr id="743" name="直線コネクタ 742"/>
        <xdr:cNvCxnSpPr/>
      </xdr:nvCxnSpPr>
      <xdr:spPr>
        <a:xfrm flipV="1">
          <a:off x="21323300" y="182758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68072</xdr:rowOff>
    </xdr:from>
    <xdr:to>
      <xdr:col>107</xdr:col>
      <xdr:colOff>101600</xdr:colOff>
      <xdr:row>106</xdr:row>
      <xdr:rowOff>169672</xdr:rowOff>
    </xdr:to>
    <xdr:sp macro="" textlink="">
      <xdr:nvSpPr>
        <xdr:cNvPr id="744" name="楕円 743"/>
        <xdr:cNvSpPr/>
      </xdr:nvSpPr>
      <xdr:spPr>
        <a:xfrm>
          <a:off x="20383500" y="1824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111252</xdr:rowOff>
    </xdr:from>
    <xdr:to>
      <xdr:col>111</xdr:col>
      <xdr:colOff>177800</xdr:colOff>
      <xdr:row>106</xdr:row>
      <xdr:rowOff>118872</xdr:rowOff>
    </xdr:to>
    <xdr:cxnSp macro="">
      <xdr:nvCxnSpPr>
        <xdr:cNvPr id="745" name="直線コネクタ 744"/>
        <xdr:cNvCxnSpPr/>
      </xdr:nvCxnSpPr>
      <xdr:spPr>
        <a:xfrm flipV="1">
          <a:off x="20434300" y="1828495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77215</xdr:rowOff>
    </xdr:from>
    <xdr:to>
      <xdr:col>102</xdr:col>
      <xdr:colOff>165100</xdr:colOff>
      <xdr:row>107</xdr:row>
      <xdr:rowOff>7365</xdr:rowOff>
    </xdr:to>
    <xdr:sp macro="" textlink="">
      <xdr:nvSpPr>
        <xdr:cNvPr id="746" name="楕円 745"/>
        <xdr:cNvSpPr/>
      </xdr:nvSpPr>
      <xdr:spPr>
        <a:xfrm>
          <a:off x="19494500" y="182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118872</xdr:rowOff>
    </xdr:from>
    <xdr:to>
      <xdr:col>107</xdr:col>
      <xdr:colOff>50800</xdr:colOff>
      <xdr:row>106</xdr:row>
      <xdr:rowOff>128015</xdr:rowOff>
    </xdr:to>
    <xdr:cxnSp macro="">
      <xdr:nvCxnSpPr>
        <xdr:cNvPr id="747" name="直線コネクタ 746"/>
        <xdr:cNvCxnSpPr/>
      </xdr:nvCxnSpPr>
      <xdr:spPr>
        <a:xfrm flipV="1">
          <a:off x="19545300" y="182925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748" name="楕円 747"/>
        <xdr:cNvSpPr/>
      </xdr:nvSpPr>
      <xdr:spPr>
        <a:xfrm>
          <a:off x="18605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128015</xdr:rowOff>
    </xdr:from>
    <xdr:to>
      <xdr:col>102</xdr:col>
      <xdr:colOff>114300</xdr:colOff>
      <xdr:row>106</xdr:row>
      <xdr:rowOff>131063</xdr:rowOff>
    </xdr:to>
    <xdr:cxnSp macro="">
      <xdr:nvCxnSpPr>
        <xdr:cNvPr id="749" name="直線コネクタ 748"/>
        <xdr:cNvCxnSpPr/>
      </xdr:nvCxnSpPr>
      <xdr:spPr>
        <a:xfrm flipV="1">
          <a:off x="18656300" y="1830171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164609</xdr:rowOff>
    </xdr:from>
    <xdr:ext cx="469744" cy="259045"/>
    <xdr:sp macro="" textlink="">
      <xdr:nvSpPr>
        <xdr:cNvPr id="750" name="n_1aveValue【公民館】&#10;一人当たり面積"/>
        <xdr:cNvSpPr txBox="1"/>
      </xdr:nvSpPr>
      <xdr:spPr>
        <a:xfrm>
          <a:off x="210757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23640</xdr:rowOff>
    </xdr:from>
    <xdr:ext cx="469744" cy="259045"/>
    <xdr:sp macro="" textlink="">
      <xdr:nvSpPr>
        <xdr:cNvPr id="751" name="n_2aveValue【公民館】&#10;一人当たり面積"/>
        <xdr:cNvSpPr txBox="1"/>
      </xdr:nvSpPr>
      <xdr:spPr>
        <a:xfrm>
          <a:off x="20199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752" name="n_3aveValue【公民館】&#10;一人当たり面積"/>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753" name="n_4aveValue【公民館】&#10;一人当たり面積"/>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7129</xdr:rowOff>
    </xdr:from>
    <xdr:ext cx="469744" cy="259045"/>
    <xdr:sp macro="" textlink="">
      <xdr:nvSpPr>
        <xdr:cNvPr id="754" name="n_1mainValue【公民館】&#10;一人当たり面積"/>
        <xdr:cNvSpPr txBox="1"/>
      </xdr:nvSpPr>
      <xdr:spPr>
        <a:xfrm>
          <a:off x="21075727" y="1800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14749</xdr:rowOff>
    </xdr:from>
    <xdr:ext cx="469744" cy="259045"/>
    <xdr:sp macro="" textlink="">
      <xdr:nvSpPr>
        <xdr:cNvPr id="755" name="n_2mainValue【公民館】&#10;一人当たり面積"/>
        <xdr:cNvSpPr txBox="1"/>
      </xdr:nvSpPr>
      <xdr:spPr>
        <a:xfrm>
          <a:off x="20199427" y="1801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169942</xdr:rowOff>
    </xdr:from>
    <xdr:ext cx="469744" cy="259045"/>
    <xdr:sp macro="" textlink="">
      <xdr:nvSpPr>
        <xdr:cNvPr id="756" name="n_3mainValue【公民館】&#10;一人当たり面積"/>
        <xdr:cNvSpPr txBox="1"/>
      </xdr:nvSpPr>
      <xdr:spPr>
        <a:xfrm>
          <a:off x="19310427" y="183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757" name="n_4mainValue【公民館】&#10;一人当たり面積"/>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施設の老朽化が進んでいるため、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平取町公共施設等総合管理計画に基づき、施設の更新、統廃合、長寿命化対策等を計画的に進めていく必要がある。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4,923
4,830
743.09
6,757,574
6,697,072
59,766
3,390,560
7,834,552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101056</xdr:rowOff>
    </xdr:from>
    <xdr:to>
      <xdr:col>24</xdr:col>
      <xdr:colOff>114300</xdr:colOff>
      <xdr:row>64</xdr:row>
      <xdr:rowOff>31206</xdr:rowOff>
    </xdr:to>
    <xdr:sp macro="" textlink="">
      <xdr:nvSpPr>
        <xdr:cNvPr id="90" name="楕円 89"/>
        <xdr:cNvSpPr/>
      </xdr:nvSpPr>
      <xdr:spPr>
        <a:xfrm>
          <a:off x="45847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79483</xdr:rowOff>
    </xdr:from>
    <xdr:ext cx="405111" cy="259045"/>
    <xdr:sp macro="" textlink="">
      <xdr:nvSpPr>
        <xdr:cNvPr id="91" name="【体育館・プール】&#10;有形固定資産減価償却率該当値テキスト"/>
        <xdr:cNvSpPr txBox="1"/>
      </xdr:nvSpPr>
      <xdr:spPr>
        <a:xfrm>
          <a:off x="4673600" y="108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74930</xdr:rowOff>
    </xdr:from>
    <xdr:to>
      <xdr:col>20</xdr:col>
      <xdr:colOff>38100</xdr:colOff>
      <xdr:row>64</xdr:row>
      <xdr:rowOff>5080</xdr:rowOff>
    </xdr:to>
    <xdr:sp macro="" textlink="">
      <xdr:nvSpPr>
        <xdr:cNvPr id="92" name="楕円 91"/>
        <xdr:cNvSpPr/>
      </xdr:nvSpPr>
      <xdr:spPr>
        <a:xfrm>
          <a:off x="3746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125730</xdr:rowOff>
    </xdr:from>
    <xdr:to>
      <xdr:col>24</xdr:col>
      <xdr:colOff>63500</xdr:colOff>
      <xdr:row>63</xdr:row>
      <xdr:rowOff>151856</xdr:rowOff>
    </xdr:to>
    <xdr:cxnSp macro="">
      <xdr:nvCxnSpPr>
        <xdr:cNvPr id="93" name="直線コネクタ 92"/>
        <xdr:cNvCxnSpPr/>
      </xdr:nvCxnSpPr>
      <xdr:spPr>
        <a:xfrm>
          <a:off x="3797300" y="109270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48804</xdr:rowOff>
    </xdr:from>
    <xdr:to>
      <xdr:col>15</xdr:col>
      <xdr:colOff>101600</xdr:colOff>
      <xdr:row>63</xdr:row>
      <xdr:rowOff>150404</xdr:rowOff>
    </xdr:to>
    <xdr:sp macro="" textlink="">
      <xdr:nvSpPr>
        <xdr:cNvPr id="94" name="楕円 93"/>
        <xdr:cNvSpPr/>
      </xdr:nvSpPr>
      <xdr:spPr>
        <a:xfrm>
          <a:off x="2857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99604</xdr:rowOff>
    </xdr:from>
    <xdr:to>
      <xdr:col>19</xdr:col>
      <xdr:colOff>177800</xdr:colOff>
      <xdr:row>63</xdr:row>
      <xdr:rowOff>125730</xdr:rowOff>
    </xdr:to>
    <xdr:cxnSp macro="">
      <xdr:nvCxnSpPr>
        <xdr:cNvPr id="95" name="直線コネクタ 94"/>
        <xdr:cNvCxnSpPr/>
      </xdr:nvCxnSpPr>
      <xdr:spPr>
        <a:xfrm>
          <a:off x="2908300" y="109009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34109</xdr:rowOff>
    </xdr:from>
    <xdr:to>
      <xdr:col>10</xdr:col>
      <xdr:colOff>165100</xdr:colOff>
      <xdr:row>62</xdr:row>
      <xdr:rowOff>135709</xdr:rowOff>
    </xdr:to>
    <xdr:sp macro="" textlink="">
      <xdr:nvSpPr>
        <xdr:cNvPr id="96" name="楕円 95"/>
        <xdr:cNvSpPr/>
      </xdr:nvSpPr>
      <xdr:spPr>
        <a:xfrm>
          <a:off x="1968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84909</xdr:rowOff>
    </xdr:from>
    <xdr:to>
      <xdr:col>15</xdr:col>
      <xdr:colOff>50800</xdr:colOff>
      <xdr:row>63</xdr:row>
      <xdr:rowOff>99604</xdr:rowOff>
    </xdr:to>
    <xdr:cxnSp macro="">
      <xdr:nvCxnSpPr>
        <xdr:cNvPr id="97" name="直線コネクタ 96"/>
        <xdr:cNvCxnSpPr/>
      </xdr:nvCxnSpPr>
      <xdr:spPr>
        <a:xfrm>
          <a:off x="2019300" y="10714809"/>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107587</xdr:rowOff>
    </xdr:from>
    <xdr:to>
      <xdr:col>6</xdr:col>
      <xdr:colOff>38100</xdr:colOff>
      <xdr:row>64</xdr:row>
      <xdr:rowOff>37737</xdr:rowOff>
    </xdr:to>
    <xdr:sp macro="" textlink="">
      <xdr:nvSpPr>
        <xdr:cNvPr id="98" name="楕円 97"/>
        <xdr:cNvSpPr/>
      </xdr:nvSpPr>
      <xdr:spPr>
        <a:xfrm>
          <a:off x="1079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84909</xdr:rowOff>
    </xdr:from>
    <xdr:to>
      <xdr:col>10</xdr:col>
      <xdr:colOff>114300</xdr:colOff>
      <xdr:row>63</xdr:row>
      <xdr:rowOff>158387</xdr:rowOff>
    </xdr:to>
    <xdr:cxnSp macro="">
      <xdr:nvCxnSpPr>
        <xdr:cNvPr id="99" name="直線コネクタ 98"/>
        <xdr:cNvCxnSpPr/>
      </xdr:nvCxnSpPr>
      <xdr:spPr>
        <a:xfrm flipV="1">
          <a:off x="1130300" y="10714809"/>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01"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2"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03" name="n_4aveValue【体育館・プール】&#10;有形固定資産減価償却率"/>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167657</xdr:rowOff>
    </xdr:from>
    <xdr:ext cx="405111" cy="259045"/>
    <xdr:sp macro="" textlink="">
      <xdr:nvSpPr>
        <xdr:cNvPr id="104" name="n_1mainValue【体育館・プール】&#10;有形固定資産減価償却率"/>
        <xdr:cNvSpPr txBox="1"/>
      </xdr:nvSpPr>
      <xdr:spPr>
        <a:xfrm>
          <a:off x="35820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141531</xdr:rowOff>
    </xdr:from>
    <xdr:ext cx="405111" cy="259045"/>
    <xdr:sp macro="" textlink="">
      <xdr:nvSpPr>
        <xdr:cNvPr id="105" name="n_2mainValue【体育館・プール】&#10;有形固定資産減価償却率"/>
        <xdr:cNvSpPr txBox="1"/>
      </xdr:nvSpPr>
      <xdr:spPr>
        <a:xfrm>
          <a:off x="2705744" y="1094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126836</xdr:rowOff>
    </xdr:from>
    <xdr:ext cx="405111" cy="259045"/>
    <xdr:sp macro="" textlink="">
      <xdr:nvSpPr>
        <xdr:cNvPr id="106" name="n_3mainValue【体育館・プール】&#10;有形固定資産減価償却率"/>
        <xdr:cNvSpPr txBox="1"/>
      </xdr:nvSpPr>
      <xdr:spPr>
        <a:xfrm>
          <a:off x="1816744"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28864</xdr:rowOff>
    </xdr:from>
    <xdr:ext cx="405111" cy="259045"/>
    <xdr:sp macro="" textlink="">
      <xdr:nvSpPr>
        <xdr:cNvPr id="107" name="n_4mainValue【体育館・プール】&#10;有形固定資産減価償却率"/>
        <xdr:cNvSpPr txBox="1"/>
      </xdr:nvSpPr>
      <xdr:spPr>
        <a:xfrm>
          <a:off x="927744" y="1100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132" name="【体育館・プール】&#10;一人当たり面積平均値テキスト"/>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7" name="フローチャート: 判断 136"/>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69215</xdr:rowOff>
    </xdr:from>
    <xdr:to>
      <xdr:col>55</xdr:col>
      <xdr:colOff>50800</xdr:colOff>
      <xdr:row>59</xdr:row>
      <xdr:rowOff>170815</xdr:rowOff>
    </xdr:to>
    <xdr:sp macro="" textlink="">
      <xdr:nvSpPr>
        <xdr:cNvPr id="143" name="楕円 142"/>
        <xdr:cNvSpPr/>
      </xdr:nvSpPr>
      <xdr:spPr>
        <a:xfrm>
          <a:off x="10426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92092</xdr:rowOff>
    </xdr:from>
    <xdr:ext cx="469744" cy="259045"/>
    <xdr:sp macro="" textlink="">
      <xdr:nvSpPr>
        <xdr:cNvPr id="144" name="【体育館・プール】&#10;一人当たり面積該当値テキスト"/>
        <xdr:cNvSpPr txBox="1"/>
      </xdr:nvSpPr>
      <xdr:spPr>
        <a:xfrm>
          <a:off x="10515600" y="1003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82931</xdr:rowOff>
    </xdr:from>
    <xdr:to>
      <xdr:col>50</xdr:col>
      <xdr:colOff>165100</xdr:colOff>
      <xdr:row>60</xdr:row>
      <xdr:rowOff>13081</xdr:rowOff>
    </xdr:to>
    <xdr:sp macro="" textlink="">
      <xdr:nvSpPr>
        <xdr:cNvPr id="145" name="楕円 144"/>
        <xdr:cNvSpPr/>
      </xdr:nvSpPr>
      <xdr:spPr>
        <a:xfrm>
          <a:off x="9588500" y="10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120015</xdr:rowOff>
    </xdr:from>
    <xdr:to>
      <xdr:col>55</xdr:col>
      <xdr:colOff>0</xdr:colOff>
      <xdr:row>59</xdr:row>
      <xdr:rowOff>133731</xdr:rowOff>
    </xdr:to>
    <xdr:cxnSp macro="">
      <xdr:nvCxnSpPr>
        <xdr:cNvPr id="146" name="直線コネクタ 145"/>
        <xdr:cNvCxnSpPr/>
      </xdr:nvCxnSpPr>
      <xdr:spPr>
        <a:xfrm flipV="1">
          <a:off x="9639300" y="10235565"/>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95504</xdr:rowOff>
    </xdr:from>
    <xdr:to>
      <xdr:col>46</xdr:col>
      <xdr:colOff>38100</xdr:colOff>
      <xdr:row>60</xdr:row>
      <xdr:rowOff>25654</xdr:rowOff>
    </xdr:to>
    <xdr:sp macro="" textlink="">
      <xdr:nvSpPr>
        <xdr:cNvPr id="147" name="楕円 146"/>
        <xdr:cNvSpPr/>
      </xdr:nvSpPr>
      <xdr:spPr>
        <a:xfrm>
          <a:off x="8699500" y="102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133731</xdr:rowOff>
    </xdr:from>
    <xdr:to>
      <xdr:col>50</xdr:col>
      <xdr:colOff>114300</xdr:colOff>
      <xdr:row>59</xdr:row>
      <xdr:rowOff>146304</xdr:rowOff>
    </xdr:to>
    <xdr:cxnSp macro="">
      <xdr:nvCxnSpPr>
        <xdr:cNvPr id="148" name="直線コネクタ 147"/>
        <xdr:cNvCxnSpPr/>
      </xdr:nvCxnSpPr>
      <xdr:spPr>
        <a:xfrm flipV="1">
          <a:off x="8750300" y="1024928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6350</xdr:rowOff>
    </xdr:from>
    <xdr:to>
      <xdr:col>41</xdr:col>
      <xdr:colOff>101600</xdr:colOff>
      <xdr:row>62</xdr:row>
      <xdr:rowOff>107950</xdr:rowOff>
    </xdr:to>
    <xdr:sp macro="" textlink="">
      <xdr:nvSpPr>
        <xdr:cNvPr id="149" name="楕円 148"/>
        <xdr:cNvSpPr/>
      </xdr:nvSpPr>
      <xdr:spPr>
        <a:xfrm>
          <a:off x="7810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146304</xdr:rowOff>
    </xdr:from>
    <xdr:to>
      <xdr:col>45</xdr:col>
      <xdr:colOff>177800</xdr:colOff>
      <xdr:row>62</xdr:row>
      <xdr:rowOff>57150</xdr:rowOff>
    </xdr:to>
    <xdr:cxnSp macro="">
      <xdr:nvCxnSpPr>
        <xdr:cNvPr id="150" name="直線コネクタ 149"/>
        <xdr:cNvCxnSpPr/>
      </xdr:nvCxnSpPr>
      <xdr:spPr>
        <a:xfrm flipV="1">
          <a:off x="7861300" y="10261854"/>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160083</xdr:rowOff>
    </xdr:from>
    <xdr:to>
      <xdr:col>36</xdr:col>
      <xdr:colOff>165100</xdr:colOff>
      <xdr:row>62</xdr:row>
      <xdr:rowOff>90233</xdr:rowOff>
    </xdr:to>
    <xdr:sp macro="" textlink="">
      <xdr:nvSpPr>
        <xdr:cNvPr id="151" name="楕円 150"/>
        <xdr:cNvSpPr/>
      </xdr:nvSpPr>
      <xdr:spPr>
        <a:xfrm>
          <a:off x="6921500" y="106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39433</xdr:rowOff>
    </xdr:from>
    <xdr:to>
      <xdr:col>41</xdr:col>
      <xdr:colOff>50800</xdr:colOff>
      <xdr:row>62</xdr:row>
      <xdr:rowOff>57150</xdr:rowOff>
    </xdr:to>
    <xdr:cxnSp macro="">
      <xdr:nvCxnSpPr>
        <xdr:cNvPr id="152" name="直線コネクタ 151"/>
        <xdr:cNvCxnSpPr/>
      </xdr:nvCxnSpPr>
      <xdr:spPr>
        <a:xfrm>
          <a:off x="6972300" y="10669333"/>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153" name="n_1aveValue【体育館・プール】&#10;一人当たり面積"/>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154" name="n_2aveValue【体育館・プール】&#10;一人当たり面積"/>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155" name="n_3aveValue【体育館・プール】&#10;一人当たり面積"/>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6"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29608</xdr:rowOff>
    </xdr:from>
    <xdr:ext cx="469744" cy="259045"/>
    <xdr:sp macro="" textlink="">
      <xdr:nvSpPr>
        <xdr:cNvPr id="157" name="n_1mainValue【体育館・プール】&#10;一人当たり面積"/>
        <xdr:cNvSpPr txBox="1"/>
      </xdr:nvSpPr>
      <xdr:spPr>
        <a:xfrm>
          <a:off x="9391727" y="99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42181</xdr:rowOff>
    </xdr:from>
    <xdr:ext cx="469744" cy="259045"/>
    <xdr:sp macro="" textlink="">
      <xdr:nvSpPr>
        <xdr:cNvPr id="158" name="n_2mainValue【体育館・プール】&#10;一人当たり面積"/>
        <xdr:cNvSpPr txBox="1"/>
      </xdr:nvSpPr>
      <xdr:spPr>
        <a:xfrm>
          <a:off x="8515427" y="998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99077</xdr:rowOff>
    </xdr:from>
    <xdr:ext cx="469744" cy="259045"/>
    <xdr:sp macro="" textlink="">
      <xdr:nvSpPr>
        <xdr:cNvPr id="159" name="n_3mainValue【体育館・プール】&#10;一人当たり面積"/>
        <xdr:cNvSpPr txBox="1"/>
      </xdr:nvSpPr>
      <xdr:spPr>
        <a:xfrm>
          <a:off x="7626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81360</xdr:rowOff>
    </xdr:from>
    <xdr:ext cx="469744" cy="259045"/>
    <xdr:sp macro="" textlink="">
      <xdr:nvSpPr>
        <xdr:cNvPr id="160" name="n_4mainValue【体育館・プール】&#10;一人当たり面積"/>
        <xdr:cNvSpPr txBox="1"/>
      </xdr:nvSpPr>
      <xdr:spPr>
        <a:xfrm>
          <a:off x="6737427" y="1071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7" name="正方形/長方形 1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8" name="正方形/長方形 1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9" name="正方形/長方形 1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0" name="正方形/長方形 1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1" name="正方形/長方形 1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2" name="正方形/長方形 1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3" name="正方形/長方形 1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4" name="正方形/長方形 1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5" name="正方形/長方形 1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6" name="正方形/長方形 1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7" name="正方形/長方形 1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8" name="正方形/長方形 1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9" name="正方形/長方形 1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0" name="正方形/長方形 1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1" name="正方形/長方形 1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2" name="正方形/長方形 1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3" name="正方形/長方形 1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4" name="正方形/長方形 1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5" name="正方形/長方形 1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6" name="正方形/長方形 1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7" name="正方形/長方形 1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8" name="正方形/長方形 1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9" name="正方形/長方形 1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0" name="正方形/長方形 19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1" name="正方形/長方形 2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2" name="正方形/長方形 2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3" name="正方形/長方形 2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4" name="正方形/長方形 2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5" name="正方形/長方形 2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6" name="正方形/長方形 2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7" name="正方形/長方形 2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8" name="正方形/長方形 20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09" name="正方形/長方形 2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0" name="正方形/長方形 2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1" name="正方形/長方形 2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2" name="正方形/長方形 2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3" name="正方形/長方形 2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4" name="正方形/長方形 2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5" name="正方形/長方形 2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6" name="正方形/長方形 21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17" name="正方形/長方形 2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18" name="正方形/長方形 2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19" name="正方形/長方形 2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20" name="正方形/長方形 2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1" name="正方形/長方形 2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2" name="正方形/長方形 2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3" name="正方形/長方形 2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24" name="正方形/長方形 22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25" name="正方形/長方形 2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6" name="正方形/長方形 2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7" name="正方形/長方形 2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28" name="正方形/長方形 2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29" name="正方形/長方形 2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0" name="正方形/長方形 2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1" name="正方形/長方形 2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2" name="正方形/長方形 2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33" name="正方形/長方形 2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34" name="正方形/長方形 2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35" name="正方形/長方形 2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36" name="正方形/長方形 2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37" name="正方形/長方形 2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38" name="正方形/長方形 2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39" name="正方形/長方形 2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40" name="正方形/長方形 2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41" name="正方形/長方形 2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42" name="正方形/長方形 2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43" name="正方形/長方形 2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44" name="正方形/長方形 2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45" name="正方形/長方形 2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46" name="正方形/長方形 2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47" name="正方形/長方形 2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48" name="正方形/長方形 2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49" name="テキスト ボックス 2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50" name="直線コネクタ 2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251" name="テキスト ボックス 2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252" name="直線コネクタ 2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253" name="テキスト ボックス 2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54" name="直線コネクタ 2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55" name="テキスト ボックス 2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256" name="直線コネクタ 2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257" name="テキスト ボックス 2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258" name="直線コネクタ 2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259" name="テキスト ボックス 2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260" name="直線コネクタ 2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261" name="テキスト ボックス 2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262" name="直線コネクタ 2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263" name="テキスト ボックス 2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64" name="直線コネクタ 2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266" name="直線コネクタ 265"/>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26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268" name="直線コネクタ 2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269"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270" name="直線コネクタ 269"/>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271" name="【庁舎】&#10;有形固定資産減価償却率平均値テキスト"/>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272" name="フローチャート: 判断 271"/>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273" name="フローチャート: 判断 272"/>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274" name="フローチャート: 判断 273"/>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275" name="フローチャート: 判断 274"/>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276" name="フローチャート: 判断 275"/>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277" name="テキスト ボックス 2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278" name="テキスト ボックス 2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279" name="テキスト ボックス 2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280" name="テキスト ボックス 2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281" name="テキスト ボックス 2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85816</xdr:rowOff>
    </xdr:from>
    <xdr:to>
      <xdr:col>85</xdr:col>
      <xdr:colOff>177800</xdr:colOff>
      <xdr:row>104</xdr:row>
      <xdr:rowOff>15966</xdr:rowOff>
    </xdr:to>
    <xdr:sp macro="" textlink="">
      <xdr:nvSpPr>
        <xdr:cNvPr id="282" name="楕円 281"/>
        <xdr:cNvSpPr/>
      </xdr:nvSpPr>
      <xdr:spPr>
        <a:xfrm>
          <a:off x="162687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108693</xdr:rowOff>
    </xdr:from>
    <xdr:ext cx="405111" cy="259045"/>
    <xdr:sp macro="" textlink="">
      <xdr:nvSpPr>
        <xdr:cNvPr id="283" name="【庁舎】&#10;有形固定資産減価償却率該当値テキスト"/>
        <xdr:cNvSpPr txBox="1"/>
      </xdr:nvSpPr>
      <xdr:spPr>
        <a:xfrm>
          <a:off x="16357600" y="1759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51526</xdr:rowOff>
    </xdr:from>
    <xdr:to>
      <xdr:col>81</xdr:col>
      <xdr:colOff>101600</xdr:colOff>
      <xdr:row>103</xdr:row>
      <xdr:rowOff>153126</xdr:rowOff>
    </xdr:to>
    <xdr:sp macro="" textlink="">
      <xdr:nvSpPr>
        <xdr:cNvPr id="284" name="楕円 283"/>
        <xdr:cNvSpPr/>
      </xdr:nvSpPr>
      <xdr:spPr>
        <a:xfrm>
          <a:off x="15430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102326</xdr:rowOff>
    </xdr:from>
    <xdr:to>
      <xdr:col>85</xdr:col>
      <xdr:colOff>127000</xdr:colOff>
      <xdr:row>103</xdr:row>
      <xdr:rowOff>136616</xdr:rowOff>
    </xdr:to>
    <xdr:cxnSp macro="">
      <xdr:nvCxnSpPr>
        <xdr:cNvPr id="285" name="直線コネクタ 284"/>
        <xdr:cNvCxnSpPr/>
      </xdr:nvCxnSpPr>
      <xdr:spPr>
        <a:xfrm>
          <a:off x="15481300" y="1776167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286" name="楕円 285"/>
        <xdr:cNvSpPr/>
      </xdr:nvSpPr>
      <xdr:spPr>
        <a:xfrm>
          <a:off x="14541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69669</xdr:rowOff>
    </xdr:from>
    <xdr:to>
      <xdr:col>81</xdr:col>
      <xdr:colOff>50800</xdr:colOff>
      <xdr:row>103</xdr:row>
      <xdr:rowOff>102326</xdr:rowOff>
    </xdr:to>
    <xdr:cxnSp macro="">
      <xdr:nvCxnSpPr>
        <xdr:cNvPr id="287" name="直線コネクタ 286"/>
        <xdr:cNvCxnSpPr/>
      </xdr:nvCxnSpPr>
      <xdr:spPr>
        <a:xfrm>
          <a:off x="14592300" y="177290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59689</xdr:rowOff>
    </xdr:from>
    <xdr:to>
      <xdr:col>72</xdr:col>
      <xdr:colOff>38100</xdr:colOff>
      <xdr:row>108</xdr:row>
      <xdr:rowOff>161289</xdr:rowOff>
    </xdr:to>
    <xdr:sp macro="" textlink="">
      <xdr:nvSpPr>
        <xdr:cNvPr id="288" name="楕円 287"/>
        <xdr:cNvSpPr/>
      </xdr:nvSpPr>
      <xdr:spPr>
        <a:xfrm>
          <a:off x="13652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69669</xdr:rowOff>
    </xdr:from>
    <xdr:to>
      <xdr:col>76</xdr:col>
      <xdr:colOff>114300</xdr:colOff>
      <xdr:row>108</xdr:row>
      <xdr:rowOff>110489</xdr:rowOff>
    </xdr:to>
    <xdr:cxnSp macro="">
      <xdr:nvCxnSpPr>
        <xdr:cNvPr id="289" name="直線コネクタ 288"/>
        <xdr:cNvCxnSpPr/>
      </xdr:nvCxnSpPr>
      <xdr:spPr>
        <a:xfrm flipV="1">
          <a:off x="13703300" y="17729019"/>
          <a:ext cx="889000" cy="89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125005</xdr:rowOff>
    </xdr:from>
    <xdr:to>
      <xdr:col>67</xdr:col>
      <xdr:colOff>101600</xdr:colOff>
      <xdr:row>107</xdr:row>
      <xdr:rowOff>55155</xdr:rowOff>
    </xdr:to>
    <xdr:sp macro="" textlink="">
      <xdr:nvSpPr>
        <xdr:cNvPr id="290" name="楕円 289"/>
        <xdr:cNvSpPr/>
      </xdr:nvSpPr>
      <xdr:spPr>
        <a:xfrm>
          <a:off x="12763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4355</xdr:rowOff>
    </xdr:from>
    <xdr:to>
      <xdr:col>71</xdr:col>
      <xdr:colOff>177800</xdr:colOff>
      <xdr:row>108</xdr:row>
      <xdr:rowOff>110489</xdr:rowOff>
    </xdr:to>
    <xdr:cxnSp macro="">
      <xdr:nvCxnSpPr>
        <xdr:cNvPr id="291" name="直線コネクタ 290"/>
        <xdr:cNvCxnSpPr/>
      </xdr:nvCxnSpPr>
      <xdr:spPr>
        <a:xfrm>
          <a:off x="12814300" y="18349505"/>
          <a:ext cx="889000" cy="27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64243</xdr:rowOff>
    </xdr:from>
    <xdr:ext cx="405111" cy="259045"/>
    <xdr:sp macro="" textlink="">
      <xdr:nvSpPr>
        <xdr:cNvPr id="292" name="n_1aveValue【庁舎】&#10;有形固定資産減価償却率"/>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293" name="n_2aveValue【庁舎】&#10;有形固定資産減価償却率"/>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294" name="n_3aveValue【庁舎】&#10;有形固定資産減価償却率"/>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295"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169653</xdr:rowOff>
    </xdr:from>
    <xdr:ext cx="405111" cy="259045"/>
    <xdr:sp macro="" textlink="">
      <xdr:nvSpPr>
        <xdr:cNvPr id="296" name="n_1mainValue【庁舎】&#10;有形固定資産減価償却率"/>
        <xdr:cNvSpPr txBox="1"/>
      </xdr:nvSpPr>
      <xdr:spPr>
        <a:xfrm>
          <a:off x="152660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297" name="n_2main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152416</xdr:rowOff>
    </xdr:from>
    <xdr:ext cx="405111" cy="259045"/>
    <xdr:sp macro="" textlink="">
      <xdr:nvSpPr>
        <xdr:cNvPr id="298" name="n_3mainValue【庁舎】&#10;有形固定資産減価償却率"/>
        <xdr:cNvSpPr txBox="1"/>
      </xdr:nvSpPr>
      <xdr:spPr>
        <a:xfrm>
          <a:off x="135007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46282</xdr:rowOff>
    </xdr:from>
    <xdr:ext cx="405111" cy="259045"/>
    <xdr:sp macro="" textlink="">
      <xdr:nvSpPr>
        <xdr:cNvPr id="299" name="n_4mainValue【庁舎】&#10;有形固定資産減価償却率"/>
        <xdr:cNvSpPr txBox="1"/>
      </xdr:nvSpPr>
      <xdr:spPr>
        <a:xfrm>
          <a:off x="126117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00" name="正方形/長方形 2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01" name="正方形/長方形 3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02" name="正方形/長方形 3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03" name="正方形/長方形 3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04" name="正方形/長方形 3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05" name="正方形/長方形 3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06" name="正方形/長方形 3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07" name="正方形/長方形 3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08" name="テキスト ボックス 3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09" name="直線コネクタ 3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310" name="直線コネクタ 3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11" name="テキスト ボックス 3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12" name="直線コネクタ 3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13" name="テキスト ボックス 3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14" name="直線コネクタ 3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15" name="テキスト ボックス 3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16" name="直線コネクタ 3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17" name="テキスト ボックス 3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18" name="直線コネクタ 3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19" name="テキスト ボックス 3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20" name="直線コネクタ 3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321" name="テキスト ボックス 320"/>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22" name="直線コネクタ 3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323" name="テキスト ボックス 32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325" name="直線コネクタ 324"/>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326"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327" name="直線コネクタ 326"/>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328"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329" name="直線コネクタ 328"/>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19176</xdr:rowOff>
    </xdr:from>
    <xdr:ext cx="469744" cy="259045"/>
    <xdr:sp macro="" textlink="">
      <xdr:nvSpPr>
        <xdr:cNvPr id="330" name="【庁舎】&#10;一人当たり面積平均値テキスト"/>
        <xdr:cNvSpPr txBox="1"/>
      </xdr:nvSpPr>
      <xdr:spPr>
        <a:xfrm>
          <a:off x="22199600" y="1853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331" name="フローチャート: 判断 330"/>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332" name="フローチャート: 判断 331"/>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333" name="フローチャート: 判断 332"/>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334" name="フローチャート: 判断 333"/>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335" name="フローチャート: 判断 334"/>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36" name="テキスト ボックス 3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37" name="テキスト ボックス 3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38" name="テキスト ボックス 3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39" name="テキスト ボックス 3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40" name="テキスト ボックス 3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2539</xdr:rowOff>
    </xdr:from>
    <xdr:to>
      <xdr:col>116</xdr:col>
      <xdr:colOff>114300</xdr:colOff>
      <xdr:row>100</xdr:row>
      <xdr:rowOff>104139</xdr:rowOff>
    </xdr:to>
    <xdr:sp macro="" textlink="">
      <xdr:nvSpPr>
        <xdr:cNvPr id="341" name="楕円 340"/>
        <xdr:cNvSpPr/>
      </xdr:nvSpPr>
      <xdr:spPr>
        <a:xfrm>
          <a:off x="221107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127016</xdr:rowOff>
    </xdr:from>
    <xdr:ext cx="469744" cy="259045"/>
    <xdr:sp macro="" textlink="">
      <xdr:nvSpPr>
        <xdr:cNvPr id="342" name="【庁舎】&#10;一人当たり面積該当値テキスト"/>
        <xdr:cNvSpPr txBox="1"/>
      </xdr:nvSpPr>
      <xdr:spPr>
        <a:xfrm>
          <a:off x="22199600" y="1710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36666</xdr:rowOff>
    </xdr:from>
    <xdr:to>
      <xdr:col>112</xdr:col>
      <xdr:colOff>38100</xdr:colOff>
      <xdr:row>100</xdr:row>
      <xdr:rowOff>138266</xdr:rowOff>
    </xdr:to>
    <xdr:sp macro="" textlink="">
      <xdr:nvSpPr>
        <xdr:cNvPr id="343" name="楕円 342"/>
        <xdr:cNvSpPr/>
      </xdr:nvSpPr>
      <xdr:spPr>
        <a:xfrm>
          <a:off x="21272500" y="171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53339</xdr:rowOff>
    </xdr:from>
    <xdr:to>
      <xdr:col>116</xdr:col>
      <xdr:colOff>63500</xdr:colOff>
      <xdr:row>100</xdr:row>
      <xdr:rowOff>87466</xdr:rowOff>
    </xdr:to>
    <xdr:cxnSp macro="">
      <xdr:nvCxnSpPr>
        <xdr:cNvPr id="344" name="直線コネクタ 343"/>
        <xdr:cNvCxnSpPr/>
      </xdr:nvCxnSpPr>
      <xdr:spPr>
        <a:xfrm flipV="1">
          <a:off x="21323300" y="17198339"/>
          <a:ext cx="8382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67201</xdr:rowOff>
    </xdr:from>
    <xdr:to>
      <xdr:col>107</xdr:col>
      <xdr:colOff>101600</xdr:colOff>
      <xdr:row>100</xdr:row>
      <xdr:rowOff>168801</xdr:rowOff>
    </xdr:to>
    <xdr:sp macro="" textlink="">
      <xdr:nvSpPr>
        <xdr:cNvPr id="345" name="楕円 344"/>
        <xdr:cNvSpPr/>
      </xdr:nvSpPr>
      <xdr:spPr>
        <a:xfrm>
          <a:off x="20383500" y="1721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87466</xdr:rowOff>
    </xdr:from>
    <xdr:to>
      <xdr:col>111</xdr:col>
      <xdr:colOff>177800</xdr:colOff>
      <xdr:row>100</xdr:row>
      <xdr:rowOff>118001</xdr:rowOff>
    </xdr:to>
    <xdr:cxnSp macro="">
      <xdr:nvCxnSpPr>
        <xdr:cNvPr id="346" name="直線コネクタ 345"/>
        <xdr:cNvCxnSpPr/>
      </xdr:nvCxnSpPr>
      <xdr:spPr>
        <a:xfrm flipV="1">
          <a:off x="20434300" y="17232466"/>
          <a:ext cx="889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93326</xdr:rowOff>
    </xdr:from>
    <xdr:to>
      <xdr:col>102</xdr:col>
      <xdr:colOff>165100</xdr:colOff>
      <xdr:row>109</xdr:row>
      <xdr:rowOff>23476</xdr:rowOff>
    </xdr:to>
    <xdr:sp macro="" textlink="">
      <xdr:nvSpPr>
        <xdr:cNvPr id="347" name="楕円 346"/>
        <xdr:cNvSpPr/>
      </xdr:nvSpPr>
      <xdr:spPr>
        <a:xfrm>
          <a:off x="19494500" y="186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118001</xdr:rowOff>
    </xdr:from>
    <xdr:to>
      <xdr:col>107</xdr:col>
      <xdr:colOff>50800</xdr:colOff>
      <xdr:row>108</xdr:row>
      <xdr:rowOff>144126</xdr:rowOff>
    </xdr:to>
    <xdr:cxnSp macro="">
      <xdr:nvCxnSpPr>
        <xdr:cNvPr id="348" name="直線コネクタ 347"/>
        <xdr:cNvCxnSpPr/>
      </xdr:nvCxnSpPr>
      <xdr:spPr>
        <a:xfrm flipV="1">
          <a:off x="19545300" y="17263001"/>
          <a:ext cx="889000" cy="139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93816</xdr:rowOff>
    </xdr:from>
    <xdr:to>
      <xdr:col>98</xdr:col>
      <xdr:colOff>38100</xdr:colOff>
      <xdr:row>109</xdr:row>
      <xdr:rowOff>23966</xdr:rowOff>
    </xdr:to>
    <xdr:sp macro="" textlink="">
      <xdr:nvSpPr>
        <xdr:cNvPr id="349" name="楕円 348"/>
        <xdr:cNvSpPr/>
      </xdr:nvSpPr>
      <xdr:spPr>
        <a:xfrm>
          <a:off x="18605500" y="1861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144126</xdr:rowOff>
    </xdr:from>
    <xdr:to>
      <xdr:col>102</xdr:col>
      <xdr:colOff>114300</xdr:colOff>
      <xdr:row>108</xdr:row>
      <xdr:rowOff>144616</xdr:rowOff>
    </xdr:to>
    <xdr:cxnSp macro="">
      <xdr:nvCxnSpPr>
        <xdr:cNvPr id="350" name="直線コネクタ 349"/>
        <xdr:cNvCxnSpPr/>
      </xdr:nvCxnSpPr>
      <xdr:spPr>
        <a:xfrm flipV="1">
          <a:off x="18656300" y="18660726"/>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132332</xdr:rowOff>
    </xdr:from>
    <xdr:ext cx="469744" cy="259045"/>
    <xdr:sp macro="" textlink="">
      <xdr:nvSpPr>
        <xdr:cNvPr id="351" name="n_1aveValue【庁舎】&#10;一人当たり面積"/>
        <xdr:cNvSpPr txBox="1"/>
      </xdr:nvSpPr>
      <xdr:spPr>
        <a:xfrm>
          <a:off x="21075727" y="1864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135762</xdr:rowOff>
    </xdr:from>
    <xdr:ext cx="469744" cy="259045"/>
    <xdr:sp macro="" textlink="">
      <xdr:nvSpPr>
        <xdr:cNvPr id="352" name="n_2aveValue【庁舎】&#10;一人当たり面積"/>
        <xdr:cNvSpPr txBox="1"/>
      </xdr:nvSpPr>
      <xdr:spPr>
        <a:xfrm>
          <a:off x="201994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353"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354"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154793</xdr:rowOff>
    </xdr:from>
    <xdr:ext cx="469744" cy="259045"/>
    <xdr:sp macro="" textlink="">
      <xdr:nvSpPr>
        <xdr:cNvPr id="355" name="n_1mainValue【庁舎】&#10;一人当たり面積"/>
        <xdr:cNvSpPr txBox="1"/>
      </xdr:nvSpPr>
      <xdr:spPr>
        <a:xfrm>
          <a:off x="21075727" y="1695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13878</xdr:rowOff>
    </xdr:from>
    <xdr:ext cx="469744" cy="259045"/>
    <xdr:sp macro="" textlink="">
      <xdr:nvSpPr>
        <xdr:cNvPr id="356" name="n_2mainValue【庁舎】&#10;一人当たり面積"/>
        <xdr:cNvSpPr txBox="1"/>
      </xdr:nvSpPr>
      <xdr:spPr>
        <a:xfrm>
          <a:off x="20199427" y="1698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14603</xdr:rowOff>
    </xdr:from>
    <xdr:ext cx="469744" cy="259045"/>
    <xdr:sp macro="" textlink="">
      <xdr:nvSpPr>
        <xdr:cNvPr id="357" name="n_3mainValue【庁舎】&#10;一人当たり面積"/>
        <xdr:cNvSpPr txBox="1"/>
      </xdr:nvSpPr>
      <xdr:spPr>
        <a:xfrm>
          <a:off x="19310427" y="1870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15093</xdr:rowOff>
    </xdr:from>
    <xdr:ext cx="469744" cy="259045"/>
    <xdr:sp macro="" textlink="">
      <xdr:nvSpPr>
        <xdr:cNvPr id="358" name="n_4mainValue【庁舎】&#10;一人当たり面積"/>
        <xdr:cNvSpPr txBox="1"/>
      </xdr:nvSpPr>
      <xdr:spPr>
        <a:xfrm>
          <a:off x="18421427" y="1870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59" name="正方形/長方形 3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60" name="正方形/長方形 3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61" name="テキスト ボックス 3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施設の老朽化が進んでいるため、平取町公共施設等総合管理計画に基づき、施設の更新、統廃合、長寿命化対策等を計画的に進めていく必要がある。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4,923
4,830
743.09
6,757,574
6,697,072
59,766
3,390,560
7,834,552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」と類似団体平均値より低い財政力指数となっている。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人口減少及び高齢化による税収の落ち込みなど自主財源の不足が大きな要因と考えられる。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今後は、第６次平取町総合計画を基本とした財政運営により、財政基盤の強化に取り組んでいく。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162278</xdr:rowOff>
    </xdr:from>
    <xdr:to>
      <xdr:col>23</xdr:col>
      <xdr:colOff>133350</xdr:colOff>
      <xdr:row>44</xdr:row>
      <xdr:rowOff>4233</xdr:rowOff>
    </xdr:to>
    <xdr:cxnSp macro="">
      <xdr:nvCxnSpPr>
        <xdr:cNvPr id="68" name="直線コネクタ 67"/>
        <xdr:cNvCxnSpPr/>
      </xdr:nvCxnSpPr>
      <xdr:spPr>
        <a:xfrm flipV="1">
          <a:off x="4114800" y="75346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17639</xdr:rowOff>
    </xdr:to>
    <xdr:cxnSp macro="">
      <xdr:nvCxnSpPr>
        <xdr:cNvPr id="71" name="直線コネクタ 70"/>
        <xdr:cNvCxnSpPr/>
      </xdr:nvCxnSpPr>
      <xdr:spPr>
        <a:xfrm flipV="1">
          <a:off x="3225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17639</xdr:rowOff>
    </xdr:to>
    <xdr:cxnSp macro="">
      <xdr:nvCxnSpPr>
        <xdr:cNvPr id="74" name="直線コネクタ 73"/>
        <xdr:cNvCxnSpPr/>
      </xdr:nvCxnSpPr>
      <xdr:spPr>
        <a:xfrm>
          <a:off x="2336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31045</xdr:rowOff>
    </xdr:to>
    <xdr:cxnSp macro="">
      <xdr:nvCxnSpPr>
        <xdr:cNvPr id="77" name="直線コネクタ 76"/>
        <xdr:cNvCxnSpPr/>
      </xdr:nvCxnSpPr>
      <xdr:spPr>
        <a:xfrm flipV="1">
          <a:off x="1447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111478</xdr:rowOff>
    </xdr:from>
    <xdr:to>
      <xdr:col>23</xdr:col>
      <xdr:colOff>184150</xdr:colOff>
      <xdr:row>44</xdr:row>
      <xdr:rowOff>41628</xdr:rowOff>
    </xdr:to>
    <xdr:sp macro="" textlink="">
      <xdr:nvSpPr>
        <xdr:cNvPr id="87" name="楕円 86"/>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7355</xdr:rowOff>
    </xdr:from>
    <xdr:ext cx="762000" cy="259045"/>
    <xdr:sp macro="" textlink="">
      <xdr:nvSpPr>
        <xdr:cNvPr id="88" name="財政力該当値テキスト"/>
        <xdr:cNvSpPr txBox="1"/>
      </xdr:nvSpPr>
      <xdr:spPr>
        <a:xfrm>
          <a:off x="5041900" y="73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1" name="楕円 90"/>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2" name="テキスト ボックス 91"/>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3" name="楕円 92"/>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4" name="テキスト ボックス 93"/>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5" name="楕円 94"/>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6" name="テキスト ボックス 95"/>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85.2</a:t>
          </a:r>
          <a:r>
            <a:rPr kumimoji="1" lang="ja-JP" altLang="en-US" sz="1300">
              <a:latin typeface="ＭＳ Ｐゴシック" panose="020B0600070205080204" pitchFamily="50" charset="-128"/>
              <a:ea typeface="ＭＳ Ｐゴシック" panose="020B0600070205080204" pitchFamily="50" charset="-128"/>
            </a:rPr>
            <a:t>％」と、対前年比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％の増となっているが、類似団体よりは低い数値となっている。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引き続き、経費削減の取組みを継続し、比率の改善に努めていく。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63</xdr:row>
      <xdr:rowOff>3302</xdr:rowOff>
    </xdr:to>
    <xdr:cxnSp macro="">
      <xdr:nvCxnSpPr>
        <xdr:cNvPr id="129" name="直線コネクタ 128"/>
        <xdr:cNvCxnSpPr/>
      </xdr:nvCxnSpPr>
      <xdr:spPr>
        <a:xfrm>
          <a:off x="4114800" y="1076604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62</xdr:row>
      <xdr:rowOff>136144</xdr:rowOff>
    </xdr:to>
    <xdr:cxnSp macro="">
      <xdr:nvCxnSpPr>
        <xdr:cNvPr id="132" name="直線コネクタ 131"/>
        <xdr:cNvCxnSpPr/>
      </xdr:nvCxnSpPr>
      <xdr:spPr>
        <a:xfrm>
          <a:off x="3225800" y="1057783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61</xdr:row>
      <xdr:rowOff>119380</xdr:rowOff>
    </xdr:to>
    <xdr:cxnSp macro="">
      <xdr:nvCxnSpPr>
        <xdr:cNvPr id="135" name="直線コネクタ 134"/>
        <xdr:cNvCxnSpPr/>
      </xdr:nvCxnSpPr>
      <xdr:spPr>
        <a:xfrm>
          <a:off x="2336800" y="105054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165354</xdr:rowOff>
    </xdr:from>
    <xdr:to>
      <xdr:col>11</xdr:col>
      <xdr:colOff>31750</xdr:colOff>
      <xdr:row>61</xdr:row>
      <xdr:rowOff>46990</xdr:rowOff>
    </xdr:to>
    <xdr:cxnSp macro="">
      <xdr:nvCxnSpPr>
        <xdr:cNvPr id="138" name="直線コネクタ 137"/>
        <xdr:cNvCxnSpPr/>
      </xdr:nvCxnSpPr>
      <xdr:spPr>
        <a:xfrm>
          <a:off x="1447800" y="1045235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123952</xdr:rowOff>
    </xdr:from>
    <xdr:to>
      <xdr:col>23</xdr:col>
      <xdr:colOff>184150</xdr:colOff>
      <xdr:row>63</xdr:row>
      <xdr:rowOff>54102</xdr:rowOff>
    </xdr:to>
    <xdr:sp macro="" textlink="">
      <xdr:nvSpPr>
        <xdr:cNvPr id="148" name="楕円 147"/>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140479</xdr:rowOff>
    </xdr:from>
    <xdr:ext cx="762000" cy="259045"/>
    <xdr:sp macro="" textlink="">
      <xdr:nvSpPr>
        <xdr:cNvPr id="149" name="財政構造の弾力性該当値テキスト"/>
        <xdr:cNvSpPr txBox="1"/>
      </xdr:nvSpPr>
      <xdr:spPr>
        <a:xfrm>
          <a:off x="50419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85344</xdr:rowOff>
    </xdr:from>
    <xdr:to>
      <xdr:col>19</xdr:col>
      <xdr:colOff>184150</xdr:colOff>
      <xdr:row>63</xdr:row>
      <xdr:rowOff>15494</xdr:rowOff>
    </xdr:to>
    <xdr:sp macro="" textlink="">
      <xdr:nvSpPr>
        <xdr:cNvPr id="150" name="楕円 149"/>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25671</xdr:rowOff>
    </xdr:from>
    <xdr:ext cx="736600" cy="259045"/>
    <xdr:sp macro="" textlink="">
      <xdr:nvSpPr>
        <xdr:cNvPr id="151" name="テキスト ボックス 150"/>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2" name="楕円 151"/>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53" name="テキスト ボックス 152"/>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4" name="楕円 153"/>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107967</xdr:rowOff>
    </xdr:from>
    <xdr:ext cx="762000" cy="259045"/>
    <xdr:sp macro="" textlink="">
      <xdr:nvSpPr>
        <xdr:cNvPr id="155" name="テキスト ボックス 154"/>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56" name="楕円 155"/>
        <xdr:cNvSpPr/>
      </xdr:nvSpPr>
      <xdr:spPr>
        <a:xfrm>
          <a:off x="1397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54881</xdr:rowOff>
    </xdr:from>
    <xdr:ext cx="762000" cy="259045"/>
    <xdr:sp macro="" textlink="">
      <xdr:nvSpPr>
        <xdr:cNvPr id="157" name="テキスト ボックス 156"/>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[406,792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毎年度、増加しており、類似団体平均値を上回る数値となっている。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人件費については、必要最低限の人員補充、物件費については事務事業の見直しを図り、引き続き歳出の抑制に努めていく。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12522</xdr:rowOff>
    </xdr:from>
    <xdr:to>
      <xdr:col>23</xdr:col>
      <xdr:colOff>133350</xdr:colOff>
      <xdr:row>86</xdr:row>
      <xdr:rowOff>56069</xdr:rowOff>
    </xdr:to>
    <xdr:cxnSp macro="">
      <xdr:nvCxnSpPr>
        <xdr:cNvPr id="194" name="直線コネクタ 193"/>
        <xdr:cNvCxnSpPr/>
      </xdr:nvCxnSpPr>
      <xdr:spPr>
        <a:xfrm>
          <a:off x="4114800" y="14757222"/>
          <a:ext cx="838200" cy="4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115450</xdr:rowOff>
    </xdr:from>
    <xdr:to>
      <xdr:col>19</xdr:col>
      <xdr:colOff>133350</xdr:colOff>
      <xdr:row>86</xdr:row>
      <xdr:rowOff>12522</xdr:rowOff>
    </xdr:to>
    <xdr:cxnSp macro="">
      <xdr:nvCxnSpPr>
        <xdr:cNvPr id="197" name="直線コネクタ 196"/>
        <xdr:cNvCxnSpPr/>
      </xdr:nvCxnSpPr>
      <xdr:spPr>
        <a:xfrm>
          <a:off x="3225800" y="14688700"/>
          <a:ext cx="889000" cy="6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17940</xdr:rowOff>
    </xdr:from>
    <xdr:to>
      <xdr:col>15</xdr:col>
      <xdr:colOff>82550</xdr:colOff>
      <xdr:row>85</xdr:row>
      <xdr:rowOff>115450</xdr:rowOff>
    </xdr:to>
    <xdr:cxnSp macro="">
      <xdr:nvCxnSpPr>
        <xdr:cNvPr id="200" name="直線コネクタ 199"/>
        <xdr:cNvCxnSpPr/>
      </xdr:nvCxnSpPr>
      <xdr:spPr>
        <a:xfrm>
          <a:off x="2336800" y="14591190"/>
          <a:ext cx="889000" cy="9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16021</xdr:rowOff>
    </xdr:from>
    <xdr:to>
      <xdr:col>11</xdr:col>
      <xdr:colOff>31750</xdr:colOff>
      <xdr:row>85</xdr:row>
      <xdr:rowOff>17940</xdr:rowOff>
    </xdr:to>
    <xdr:cxnSp macro="">
      <xdr:nvCxnSpPr>
        <xdr:cNvPr id="203" name="直線コネクタ 202"/>
        <xdr:cNvCxnSpPr/>
      </xdr:nvCxnSpPr>
      <xdr:spPr>
        <a:xfrm>
          <a:off x="1447800" y="14589271"/>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5269</xdr:rowOff>
    </xdr:from>
    <xdr:to>
      <xdr:col>23</xdr:col>
      <xdr:colOff>184150</xdr:colOff>
      <xdr:row>86</xdr:row>
      <xdr:rowOff>106869</xdr:rowOff>
    </xdr:to>
    <xdr:sp macro="" textlink="">
      <xdr:nvSpPr>
        <xdr:cNvPr id="213" name="楕円 212"/>
        <xdr:cNvSpPr/>
      </xdr:nvSpPr>
      <xdr:spPr>
        <a:xfrm>
          <a:off x="4902200" y="1474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148796</xdr:rowOff>
    </xdr:from>
    <xdr:ext cx="762000" cy="259045"/>
    <xdr:sp macro="" textlink="">
      <xdr:nvSpPr>
        <xdr:cNvPr id="214" name="人件費・物件費等の状況該当値テキスト"/>
        <xdr:cNvSpPr txBox="1"/>
      </xdr:nvSpPr>
      <xdr:spPr>
        <a:xfrm>
          <a:off x="5041900" y="1472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133172</xdr:rowOff>
    </xdr:from>
    <xdr:to>
      <xdr:col>19</xdr:col>
      <xdr:colOff>184150</xdr:colOff>
      <xdr:row>86</xdr:row>
      <xdr:rowOff>63322</xdr:rowOff>
    </xdr:to>
    <xdr:sp macro="" textlink="">
      <xdr:nvSpPr>
        <xdr:cNvPr id="215" name="楕円 214"/>
        <xdr:cNvSpPr/>
      </xdr:nvSpPr>
      <xdr:spPr>
        <a:xfrm>
          <a:off x="4064000" y="1470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48099</xdr:rowOff>
    </xdr:from>
    <xdr:ext cx="736600" cy="259045"/>
    <xdr:sp macro="" textlink="">
      <xdr:nvSpPr>
        <xdr:cNvPr id="216" name="テキスト ボックス 215"/>
        <xdr:cNvSpPr txBox="1"/>
      </xdr:nvSpPr>
      <xdr:spPr>
        <a:xfrm>
          <a:off x="3733800" y="14792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64650</xdr:rowOff>
    </xdr:from>
    <xdr:to>
      <xdr:col>15</xdr:col>
      <xdr:colOff>133350</xdr:colOff>
      <xdr:row>85</xdr:row>
      <xdr:rowOff>166250</xdr:rowOff>
    </xdr:to>
    <xdr:sp macro="" textlink="">
      <xdr:nvSpPr>
        <xdr:cNvPr id="217" name="楕円 216"/>
        <xdr:cNvSpPr/>
      </xdr:nvSpPr>
      <xdr:spPr>
        <a:xfrm>
          <a:off x="3175000" y="1463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151027</xdr:rowOff>
    </xdr:from>
    <xdr:ext cx="762000" cy="259045"/>
    <xdr:sp macro="" textlink="">
      <xdr:nvSpPr>
        <xdr:cNvPr id="218" name="テキスト ボックス 217"/>
        <xdr:cNvSpPr txBox="1"/>
      </xdr:nvSpPr>
      <xdr:spPr>
        <a:xfrm>
          <a:off x="2844800" y="1472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138590</xdr:rowOff>
    </xdr:from>
    <xdr:to>
      <xdr:col>11</xdr:col>
      <xdr:colOff>82550</xdr:colOff>
      <xdr:row>85</xdr:row>
      <xdr:rowOff>68740</xdr:rowOff>
    </xdr:to>
    <xdr:sp macro="" textlink="">
      <xdr:nvSpPr>
        <xdr:cNvPr id="219" name="楕円 218"/>
        <xdr:cNvSpPr/>
      </xdr:nvSpPr>
      <xdr:spPr>
        <a:xfrm>
          <a:off x="2286000" y="1454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53517</xdr:rowOff>
    </xdr:from>
    <xdr:ext cx="762000" cy="259045"/>
    <xdr:sp macro="" textlink="">
      <xdr:nvSpPr>
        <xdr:cNvPr id="220" name="テキスト ボックス 219"/>
        <xdr:cNvSpPr txBox="1"/>
      </xdr:nvSpPr>
      <xdr:spPr>
        <a:xfrm>
          <a:off x="1955800" y="146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136671</xdr:rowOff>
    </xdr:from>
    <xdr:to>
      <xdr:col>7</xdr:col>
      <xdr:colOff>31750</xdr:colOff>
      <xdr:row>85</xdr:row>
      <xdr:rowOff>66821</xdr:rowOff>
    </xdr:to>
    <xdr:sp macro="" textlink="">
      <xdr:nvSpPr>
        <xdr:cNvPr id="221" name="楕円 220"/>
        <xdr:cNvSpPr/>
      </xdr:nvSpPr>
      <xdr:spPr>
        <a:xfrm>
          <a:off x="1397000" y="1453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51598</xdr:rowOff>
    </xdr:from>
    <xdr:ext cx="762000" cy="259045"/>
    <xdr:sp macro="" textlink="">
      <xdr:nvSpPr>
        <xdr:cNvPr id="222" name="テキスト ボックス 221"/>
        <xdr:cNvSpPr txBox="1"/>
      </xdr:nvSpPr>
      <xdr:spPr>
        <a:xfrm>
          <a:off x="1066800" y="1462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給与制度については、ほぼ国の基準に準拠しているが、類似団体よりは高い数値となっている。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給与の独自削減等を実施していないことが要因と考えられる。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37254</xdr:rowOff>
    </xdr:from>
    <xdr:to>
      <xdr:col>81</xdr:col>
      <xdr:colOff>44450</xdr:colOff>
      <xdr:row>86</xdr:row>
      <xdr:rowOff>77470</xdr:rowOff>
    </xdr:to>
    <xdr:cxnSp macro="">
      <xdr:nvCxnSpPr>
        <xdr:cNvPr id="256" name="直線コネクタ 255"/>
        <xdr:cNvCxnSpPr/>
      </xdr:nvCxnSpPr>
      <xdr:spPr>
        <a:xfrm flipV="1">
          <a:off x="16179800" y="1478195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149861</xdr:rowOff>
    </xdr:to>
    <xdr:cxnSp macro="">
      <xdr:nvCxnSpPr>
        <xdr:cNvPr id="259" name="直線コネクタ 258"/>
        <xdr:cNvCxnSpPr/>
      </xdr:nvCxnSpPr>
      <xdr:spPr>
        <a:xfrm flipV="1">
          <a:off x="15290800" y="148221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86</xdr:row>
      <xdr:rowOff>149861</xdr:rowOff>
    </xdr:to>
    <xdr:cxnSp macro="">
      <xdr:nvCxnSpPr>
        <xdr:cNvPr id="262" name="直線コネクタ 261"/>
        <xdr:cNvCxnSpPr/>
      </xdr:nvCxnSpPr>
      <xdr:spPr>
        <a:xfrm>
          <a:off x="14401800" y="148704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85513</xdr:rowOff>
    </xdr:from>
    <xdr:to>
      <xdr:col>68</xdr:col>
      <xdr:colOff>152400</xdr:colOff>
      <xdr:row>86</xdr:row>
      <xdr:rowOff>125730</xdr:rowOff>
    </xdr:to>
    <xdr:cxnSp macro="">
      <xdr:nvCxnSpPr>
        <xdr:cNvPr id="265" name="直線コネクタ 264"/>
        <xdr:cNvCxnSpPr/>
      </xdr:nvCxnSpPr>
      <xdr:spPr>
        <a:xfrm>
          <a:off x="13512800" y="148302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75" name="楕円 274"/>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129981</xdr:rowOff>
    </xdr:from>
    <xdr:ext cx="762000" cy="259045"/>
    <xdr:sp macro="" textlink="">
      <xdr:nvSpPr>
        <xdr:cNvPr id="276" name="給与水準   （国との比較）該当値テキスト"/>
        <xdr:cNvSpPr txBox="1"/>
      </xdr:nvSpPr>
      <xdr:spPr>
        <a:xfrm>
          <a:off x="17106900" y="1470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26670</xdr:rowOff>
    </xdr:from>
    <xdr:to>
      <xdr:col>77</xdr:col>
      <xdr:colOff>95250</xdr:colOff>
      <xdr:row>86</xdr:row>
      <xdr:rowOff>128270</xdr:rowOff>
    </xdr:to>
    <xdr:sp macro="" textlink="">
      <xdr:nvSpPr>
        <xdr:cNvPr id="277" name="楕円 276"/>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78" name="テキスト ボックス 277"/>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99061</xdr:rowOff>
    </xdr:from>
    <xdr:to>
      <xdr:col>73</xdr:col>
      <xdr:colOff>44450</xdr:colOff>
      <xdr:row>87</xdr:row>
      <xdr:rowOff>29211</xdr:rowOff>
    </xdr:to>
    <xdr:sp macro="" textlink="">
      <xdr:nvSpPr>
        <xdr:cNvPr id="279" name="楕円 278"/>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80" name="テキスト ボックス 279"/>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1" name="楕円 280"/>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161307</xdr:rowOff>
    </xdr:from>
    <xdr:ext cx="762000" cy="259045"/>
    <xdr:sp macro="" textlink="">
      <xdr:nvSpPr>
        <xdr:cNvPr id="282" name="テキスト ボックス 281"/>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34713</xdr:rowOff>
    </xdr:from>
    <xdr:to>
      <xdr:col>64</xdr:col>
      <xdr:colOff>152400</xdr:colOff>
      <xdr:row>86</xdr:row>
      <xdr:rowOff>136313</xdr:rowOff>
    </xdr:to>
    <xdr:sp macro="" textlink="">
      <xdr:nvSpPr>
        <xdr:cNvPr id="283" name="楕円 282"/>
        <xdr:cNvSpPr/>
      </xdr:nvSpPr>
      <xdr:spPr>
        <a:xfrm>
          <a:off x="13462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121090</xdr:rowOff>
    </xdr:from>
    <xdr:ext cx="762000" cy="259045"/>
    <xdr:sp macro="" textlink="">
      <xdr:nvSpPr>
        <xdr:cNvPr id="284" name="テキスト ボックス 283"/>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町の面積が他町に比べて広く、行政サービスの充実のためには、役場支所を設置しなければならないことから、平均値を上回る水準で推移している。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引き続き、業務及び人員配置の見直しや効率化を図りながら、住民サービスを低下させることなく、適正な定員管理に努めていく。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149161</xdr:rowOff>
    </xdr:from>
    <xdr:to>
      <xdr:col>81</xdr:col>
      <xdr:colOff>44450</xdr:colOff>
      <xdr:row>65</xdr:row>
      <xdr:rowOff>12700</xdr:rowOff>
    </xdr:to>
    <xdr:cxnSp macro="">
      <xdr:nvCxnSpPr>
        <xdr:cNvPr id="315" name="直線コネクタ 314"/>
        <xdr:cNvCxnSpPr/>
      </xdr:nvCxnSpPr>
      <xdr:spPr>
        <a:xfrm>
          <a:off x="16179800" y="11121961"/>
          <a:ext cx="8382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105728</xdr:rowOff>
    </xdr:from>
    <xdr:to>
      <xdr:col>77</xdr:col>
      <xdr:colOff>44450</xdr:colOff>
      <xdr:row>64</xdr:row>
      <xdr:rowOff>149161</xdr:rowOff>
    </xdr:to>
    <xdr:cxnSp macro="">
      <xdr:nvCxnSpPr>
        <xdr:cNvPr id="318" name="直線コネクタ 317"/>
        <xdr:cNvCxnSpPr/>
      </xdr:nvCxnSpPr>
      <xdr:spPr>
        <a:xfrm>
          <a:off x="15290800" y="11078528"/>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24288</xdr:rowOff>
    </xdr:from>
    <xdr:to>
      <xdr:col>72</xdr:col>
      <xdr:colOff>203200</xdr:colOff>
      <xdr:row>64</xdr:row>
      <xdr:rowOff>105728</xdr:rowOff>
    </xdr:to>
    <xdr:cxnSp macro="">
      <xdr:nvCxnSpPr>
        <xdr:cNvPr id="321" name="直線コネクタ 320"/>
        <xdr:cNvCxnSpPr/>
      </xdr:nvCxnSpPr>
      <xdr:spPr>
        <a:xfrm>
          <a:off x="14401800" y="10997088"/>
          <a:ext cx="889000" cy="8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24288</xdr:rowOff>
    </xdr:from>
    <xdr:to>
      <xdr:col>68</xdr:col>
      <xdr:colOff>152400</xdr:colOff>
      <xdr:row>64</xdr:row>
      <xdr:rowOff>24892</xdr:rowOff>
    </xdr:to>
    <xdr:cxnSp macro="">
      <xdr:nvCxnSpPr>
        <xdr:cNvPr id="324" name="直線コネクタ 323"/>
        <xdr:cNvCxnSpPr/>
      </xdr:nvCxnSpPr>
      <xdr:spPr>
        <a:xfrm flipV="1">
          <a:off x="13512800" y="10997088"/>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133350</xdr:rowOff>
    </xdr:from>
    <xdr:to>
      <xdr:col>81</xdr:col>
      <xdr:colOff>95250</xdr:colOff>
      <xdr:row>65</xdr:row>
      <xdr:rowOff>63500</xdr:rowOff>
    </xdr:to>
    <xdr:sp macro="" textlink="">
      <xdr:nvSpPr>
        <xdr:cNvPr id="334" name="楕円 333"/>
        <xdr:cNvSpPr/>
      </xdr:nvSpPr>
      <xdr:spPr>
        <a:xfrm>
          <a:off x="16967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105427</xdr:rowOff>
    </xdr:from>
    <xdr:ext cx="762000" cy="259045"/>
    <xdr:sp macro="" textlink="">
      <xdr:nvSpPr>
        <xdr:cNvPr id="335" name="定員管理の状況該当値テキスト"/>
        <xdr:cNvSpPr txBox="1"/>
      </xdr:nvSpPr>
      <xdr:spPr>
        <a:xfrm>
          <a:off x="17106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98361</xdr:rowOff>
    </xdr:from>
    <xdr:to>
      <xdr:col>77</xdr:col>
      <xdr:colOff>95250</xdr:colOff>
      <xdr:row>65</xdr:row>
      <xdr:rowOff>28511</xdr:rowOff>
    </xdr:to>
    <xdr:sp macro="" textlink="">
      <xdr:nvSpPr>
        <xdr:cNvPr id="336" name="楕円 335"/>
        <xdr:cNvSpPr/>
      </xdr:nvSpPr>
      <xdr:spPr>
        <a:xfrm>
          <a:off x="16129000" y="1107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13288</xdr:rowOff>
    </xdr:from>
    <xdr:ext cx="736600" cy="259045"/>
    <xdr:sp macro="" textlink="">
      <xdr:nvSpPr>
        <xdr:cNvPr id="337" name="テキスト ボックス 336"/>
        <xdr:cNvSpPr txBox="1"/>
      </xdr:nvSpPr>
      <xdr:spPr>
        <a:xfrm>
          <a:off x="15798800" y="1115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54928</xdr:rowOff>
    </xdr:from>
    <xdr:to>
      <xdr:col>73</xdr:col>
      <xdr:colOff>44450</xdr:colOff>
      <xdr:row>64</xdr:row>
      <xdr:rowOff>156528</xdr:rowOff>
    </xdr:to>
    <xdr:sp macro="" textlink="">
      <xdr:nvSpPr>
        <xdr:cNvPr id="338" name="楕円 337"/>
        <xdr:cNvSpPr/>
      </xdr:nvSpPr>
      <xdr:spPr>
        <a:xfrm>
          <a:off x="15240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141305</xdr:rowOff>
    </xdr:from>
    <xdr:ext cx="762000" cy="259045"/>
    <xdr:sp macro="" textlink="">
      <xdr:nvSpPr>
        <xdr:cNvPr id="339" name="テキスト ボックス 338"/>
        <xdr:cNvSpPr txBox="1"/>
      </xdr:nvSpPr>
      <xdr:spPr>
        <a:xfrm>
          <a:off x="14909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144938</xdr:rowOff>
    </xdr:from>
    <xdr:to>
      <xdr:col>68</xdr:col>
      <xdr:colOff>203200</xdr:colOff>
      <xdr:row>64</xdr:row>
      <xdr:rowOff>75088</xdr:rowOff>
    </xdr:to>
    <xdr:sp macro="" textlink="">
      <xdr:nvSpPr>
        <xdr:cNvPr id="340" name="楕円 339"/>
        <xdr:cNvSpPr/>
      </xdr:nvSpPr>
      <xdr:spPr>
        <a:xfrm>
          <a:off x="14351000" y="109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59865</xdr:rowOff>
    </xdr:from>
    <xdr:ext cx="762000" cy="259045"/>
    <xdr:sp macro="" textlink="">
      <xdr:nvSpPr>
        <xdr:cNvPr id="341" name="テキスト ボックス 340"/>
        <xdr:cNvSpPr txBox="1"/>
      </xdr:nvSpPr>
      <xdr:spPr>
        <a:xfrm>
          <a:off x="14020800" y="1103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145542</xdr:rowOff>
    </xdr:from>
    <xdr:to>
      <xdr:col>64</xdr:col>
      <xdr:colOff>152400</xdr:colOff>
      <xdr:row>64</xdr:row>
      <xdr:rowOff>75692</xdr:rowOff>
    </xdr:to>
    <xdr:sp macro="" textlink="">
      <xdr:nvSpPr>
        <xdr:cNvPr id="342" name="楕円 341"/>
        <xdr:cNvSpPr/>
      </xdr:nvSpPr>
      <xdr:spPr>
        <a:xfrm>
          <a:off x="13462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60469</xdr:rowOff>
    </xdr:from>
    <xdr:ext cx="762000" cy="259045"/>
    <xdr:sp macro="" textlink="">
      <xdr:nvSpPr>
        <xdr:cNvPr id="343" name="テキスト ボックス 342"/>
        <xdr:cNvSpPr txBox="1"/>
      </xdr:nvSpPr>
      <xdr:spPr>
        <a:xfrm>
          <a:off x="13131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過去の事業に係る地方債の償還終了等により比率は類似団体平均値を下回っている。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大型事業の償還が開始となっており、今後は数値が上昇していく見込みである。起債の借入にあたっては、緊急性や必要性の高い事業を選択し、新規の起債発行の抑制を図っていかなければなら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98044</xdr:rowOff>
    </xdr:to>
    <xdr:cxnSp macro="">
      <xdr:nvCxnSpPr>
        <xdr:cNvPr id="374" name="直線コネクタ 373"/>
        <xdr:cNvCxnSpPr/>
      </xdr:nvCxnSpPr>
      <xdr:spPr>
        <a:xfrm>
          <a:off x="16179800" y="6956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98044</xdr:rowOff>
    </xdr:to>
    <xdr:cxnSp macro="">
      <xdr:nvCxnSpPr>
        <xdr:cNvPr id="377" name="直線コネクタ 376"/>
        <xdr:cNvCxnSpPr/>
      </xdr:nvCxnSpPr>
      <xdr:spPr>
        <a:xfrm>
          <a:off x="15290800" y="694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136652</xdr:rowOff>
    </xdr:to>
    <xdr:cxnSp macro="">
      <xdr:nvCxnSpPr>
        <xdr:cNvPr id="380" name="直線コネクタ 379"/>
        <xdr:cNvCxnSpPr/>
      </xdr:nvCxnSpPr>
      <xdr:spPr>
        <a:xfrm flipV="1">
          <a:off x="14401800" y="69463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41</xdr:row>
      <xdr:rowOff>18288</xdr:rowOff>
    </xdr:to>
    <xdr:cxnSp macro="">
      <xdr:nvCxnSpPr>
        <xdr:cNvPr id="383" name="直線コネクタ 382"/>
        <xdr:cNvCxnSpPr/>
      </xdr:nvCxnSpPr>
      <xdr:spPr>
        <a:xfrm flipV="1">
          <a:off x="13512800" y="699465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93" name="楕円 392"/>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63771</xdr:rowOff>
    </xdr:from>
    <xdr:ext cx="762000" cy="259045"/>
    <xdr:sp macro="" textlink="">
      <xdr:nvSpPr>
        <xdr:cNvPr id="394"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395" name="楕円 394"/>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96" name="テキスト ボックス 395"/>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397" name="楕円 396"/>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398" name="テキスト ボックス 397"/>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399" name="楕円 398"/>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0" name="テキスト ボックス 399"/>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138938</xdr:rowOff>
    </xdr:from>
    <xdr:to>
      <xdr:col>64</xdr:col>
      <xdr:colOff>152400</xdr:colOff>
      <xdr:row>41</xdr:row>
      <xdr:rowOff>69088</xdr:rowOff>
    </xdr:to>
    <xdr:sp macro="" textlink="">
      <xdr:nvSpPr>
        <xdr:cNvPr id="401" name="楕円 400"/>
        <xdr:cNvSpPr/>
      </xdr:nvSpPr>
      <xdr:spPr>
        <a:xfrm>
          <a:off x="13462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79265</xdr:rowOff>
    </xdr:from>
    <xdr:ext cx="762000" cy="259045"/>
    <xdr:sp macro="" textlink="">
      <xdr:nvSpPr>
        <xdr:cNvPr id="402" name="テキスト ボックス 401"/>
        <xdr:cNvSpPr txBox="1"/>
      </xdr:nvSpPr>
      <xdr:spPr>
        <a:xfrm>
          <a:off x="13131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年度決算より数値が算定されている。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平取町国民健康保険病院改築事業実施による借入金が増となったためであり、今後も将来負担比率の数値は算定される見込みであるが、引き続き健全な財政運営に努めていく。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57452</xdr:rowOff>
    </xdr:from>
    <xdr:to>
      <xdr:col>81</xdr:col>
      <xdr:colOff>44450</xdr:colOff>
      <xdr:row>16</xdr:row>
      <xdr:rowOff>7801</xdr:rowOff>
    </xdr:to>
    <xdr:cxnSp macro="">
      <xdr:nvCxnSpPr>
        <xdr:cNvPr id="438" name="直線コネクタ 437"/>
        <xdr:cNvCxnSpPr/>
      </xdr:nvCxnSpPr>
      <xdr:spPr>
        <a:xfrm flipV="1">
          <a:off x="16179800" y="2629202"/>
          <a:ext cx="838200" cy="1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78377</xdr:rowOff>
    </xdr:from>
    <xdr:to>
      <xdr:col>77</xdr:col>
      <xdr:colOff>44450</xdr:colOff>
      <xdr:row>16</xdr:row>
      <xdr:rowOff>7801</xdr:rowOff>
    </xdr:to>
    <xdr:cxnSp macro="">
      <xdr:nvCxnSpPr>
        <xdr:cNvPr id="441" name="直線コネクタ 440"/>
        <xdr:cNvCxnSpPr/>
      </xdr:nvCxnSpPr>
      <xdr:spPr>
        <a:xfrm>
          <a:off x="15290800" y="2478677"/>
          <a:ext cx="889000" cy="27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6652</xdr:rowOff>
    </xdr:from>
    <xdr:to>
      <xdr:col>81</xdr:col>
      <xdr:colOff>95250</xdr:colOff>
      <xdr:row>15</xdr:row>
      <xdr:rowOff>108252</xdr:rowOff>
    </xdr:to>
    <xdr:sp macro="" textlink="">
      <xdr:nvSpPr>
        <xdr:cNvPr id="455" name="楕円 454"/>
        <xdr:cNvSpPr/>
      </xdr:nvSpPr>
      <xdr:spPr>
        <a:xfrm>
          <a:off x="16967200" y="25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150179</xdr:rowOff>
    </xdr:from>
    <xdr:ext cx="762000" cy="259045"/>
    <xdr:sp macro="" textlink="">
      <xdr:nvSpPr>
        <xdr:cNvPr id="456" name="将来負担の状況該当値テキスト"/>
        <xdr:cNvSpPr txBox="1"/>
      </xdr:nvSpPr>
      <xdr:spPr>
        <a:xfrm>
          <a:off x="17106900" y="2550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128451</xdr:rowOff>
    </xdr:from>
    <xdr:to>
      <xdr:col>77</xdr:col>
      <xdr:colOff>95250</xdr:colOff>
      <xdr:row>16</xdr:row>
      <xdr:rowOff>58601</xdr:rowOff>
    </xdr:to>
    <xdr:sp macro="" textlink="">
      <xdr:nvSpPr>
        <xdr:cNvPr id="457" name="楕円 456"/>
        <xdr:cNvSpPr/>
      </xdr:nvSpPr>
      <xdr:spPr>
        <a:xfrm>
          <a:off x="16129000" y="270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43378</xdr:rowOff>
    </xdr:from>
    <xdr:ext cx="736600" cy="259045"/>
    <xdr:sp macro="" textlink="">
      <xdr:nvSpPr>
        <xdr:cNvPr id="458" name="テキスト ボックス 457"/>
        <xdr:cNvSpPr txBox="1"/>
      </xdr:nvSpPr>
      <xdr:spPr>
        <a:xfrm>
          <a:off x="15798800" y="278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27577</xdr:rowOff>
    </xdr:from>
    <xdr:to>
      <xdr:col>73</xdr:col>
      <xdr:colOff>44450</xdr:colOff>
      <xdr:row>14</xdr:row>
      <xdr:rowOff>129177</xdr:rowOff>
    </xdr:to>
    <xdr:sp macro="" textlink="">
      <xdr:nvSpPr>
        <xdr:cNvPr id="459" name="楕円 458"/>
        <xdr:cNvSpPr/>
      </xdr:nvSpPr>
      <xdr:spPr>
        <a:xfrm>
          <a:off x="15240000" y="242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113954</xdr:rowOff>
    </xdr:from>
    <xdr:ext cx="762000" cy="259045"/>
    <xdr:sp macro="" textlink="">
      <xdr:nvSpPr>
        <xdr:cNvPr id="460" name="テキスト ボックス 459"/>
        <xdr:cNvSpPr txBox="1"/>
      </xdr:nvSpPr>
      <xdr:spPr>
        <a:xfrm>
          <a:off x="14909800" y="251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4,923
4,830
743.09
6,757,574
6,697,072
59,766
3,390,560
7,834,552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人件費の経常収支比率は、「</a:t>
          </a:r>
          <a:r>
            <a:rPr kumimoji="1" lang="en-US" altLang="ja-JP" sz="1300">
              <a:latin typeface="ＭＳ Ｐゴシック" panose="020B0600070205080204" pitchFamily="50" charset="-128"/>
              <a:ea typeface="ＭＳ Ｐゴシック" panose="020B0600070205080204" pitchFamily="50" charset="-128"/>
            </a:rPr>
            <a:t>28.5</a:t>
          </a:r>
          <a:r>
            <a:rPr kumimoji="1" lang="ja-JP" altLang="en-US" sz="1300">
              <a:latin typeface="ＭＳ Ｐゴシック" panose="020B0600070205080204" pitchFamily="50" charset="-128"/>
              <a:ea typeface="ＭＳ Ｐゴシック" panose="020B0600070205080204" pitchFamily="50" charset="-128"/>
            </a:rPr>
            <a:t>％」と類似団体平均値を上回っている。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今後も、再任用制度の有効活等、適正な定員管理を図りながら抑制に努める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26416</xdr:rowOff>
    </xdr:from>
    <xdr:to>
      <xdr:col>24</xdr:col>
      <xdr:colOff>25400</xdr:colOff>
      <xdr:row>38</xdr:row>
      <xdr:rowOff>58420</xdr:rowOff>
    </xdr:to>
    <xdr:cxnSp macro="">
      <xdr:nvCxnSpPr>
        <xdr:cNvPr id="64" name="直線コネクタ 63"/>
        <xdr:cNvCxnSpPr/>
      </xdr:nvCxnSpPr>
      <xdr:spPr>
        <a:xfrm>
          <a:off x="3987800" y="65415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147574</xdr:rowOff>
    </xdr:from>
    <xdr:to>
      <xdr:col>19</xdr:col>
      <xdr:colOff>187325</xdr:colOff>
      <xdr:row>38</xdr:row>
      <xdr:rowOff>26416</xdr:rowOff>
    </xdr:to>
    <xdr:cxnSp macro="">
      <xdr:nvCxnSpPr>
        <xdr:cNvPr id="67" name="直線コネクタ 66"/>
        <xdr:cNvCxnSpPr/>
      </xdr:nvCxnSpPr>
      <xdr:spPr>
        <a:xfrm>
          <a:off x="3098800" y="64912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147574</xdr:rowOff>
    </xdr:to>
    <xdr:cxnSp macro="">
      <xdr:nvCxnSpPr>
        <xdr:cNvPr id="70" name="直線コネクタ 69"/>
        <xdr:cNvCxnSpPr/>
      </xdr:nvCxnSpPr>
      <xdr:spPr>
        <a:xfrm>
          <a:off x="2209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110998</xdr:rowOff>
    </xdr:from>
    <xdr:to>
      <xdr:col>11</xdr:col>
      <xdr:colOff>9525</xdr:colOff>
      <xdr:row>37</xdr:row>
      <xdr:rowOff>115570</xdr:rowOff>
    </xdr:to>
    <xdr:cxnSp macro="">
      <xdr:nvCxnSpPr>
        <xdr:cNvPr id="73" name="直線コネクタ 72"/>
        <xdr:cNvCxnSpPr/>
      </xdr:nvCxnSpPr>
      <xdr:spPr>
        <a:xfrm>
          <a:off x="1320800" y="6454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3" name="楕円 82"/>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4"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147066</xdr:rowOff>
    </xdr:from>
    <xdr:to>
      <xdr:col>20</xdr:col>
      <xdr:colOff>38100</xdr:colOff>
      <xdr:row>38</xdr:row>
      <xdr:rowOff>77215</xdr:rowOff>
    </xdr:to>
    <xdr:sp macro="" textlink="">
      <xdr:nvSpPr>
        <xdr:cNvPr id="85" name="楕円 84"/>
        <xdr:cNvSpPr/>
      </xdr:nvSpPr>
      <xdr:spPr>
        <a:xfrm>
          <a:off x="3937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61993</xdr:rowOff>
    </xdr:from>
    <xdr:ext cx="736600" cy="259045"/>
    <xdr:sp macro="" textlink="">
      <xdr:nvSpPr>
        <xdr:cNvPr id="86" name="テキスト ボックス 85"/>
        <xdr:cNvSpPr txBox="1"/>
      </xdr:nvSpPr>
      <xdr:spPr>
        <a:xfrm>
          <a:off x="3606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96774</xdr:rowOff>
    </xdr:from>
    <xdr:to>
      <xdr:col>15</xdr:col>
      <xdr:colOff>149225</xdr:colOff>
      <xdr:row>38</xdr:row>
      <xdr:rowOff>26924</xdr:rowOff>
    </xdr:to>
    <xdr:sp macro="" textlink="">
      <xdr:nvSpPr>
        <xdr:cNvPr id="87" name="楕円 86"/>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11701</xdr:rowOff>
    </xdr:from>
    <xdr:ext cx="762000" cy="259045"/>
    <xdr:sp macro="" textlink="">
      <xdr:nvSpPr>
        <xdr:cNvPr id="88" name="テキスト ボックス 87"/>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89" name="楕円 88"/>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0" name="テキスト ボックス 89"/>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60198</xdr:rowOff>
    </xdr:from>
    <xdr:to>
      <xdr:col>6</xdr:col>
      <xdr:colOff>171450</xdr:colOff>
      <xdr:row>37</xdr:row>
      <xdr:rowOff>161798</xdr:rowOff>
    </xdr:to>
    <xdr:sp macro="" textlink="">
      <xdr:nvSpPr>
        <xdr:cNvPr id="91" name="楕円 90"/>
        <xdr:cNvSpPr/>
      </xdr:nvSpPr>
      <xdr:spPr>
        <a:xfrm>
          <a:off x="1270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146575</xdr:rowOff>
    </xdr:from>
    <xdr:ext cx="762000" cy="259045"/>
    <xdr:sp macro="" textlink="">
      <xdr:nvSpPr>
        <xdr:cNvPr id="92" name="テキスト ボックス 91"/>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物件費の比率は「</a:t>
          </a:r>
          <a:r>
            <a:rPr kumimoji="1" lang="en-US" altLang="ja-JP" sz="1300">
              <a:latin typeface="ＭＳ Ｐゴシック" panose="020B0600070205080204" pitchFamily="50" charset="-128"/>
              <a:ea typeface="ＭＳ Ｐゴシック" panose="020B0600070205080204" pitchFamily="50" charset="-128"/>
            </a:rPr>
            <a:t>17.6</a:t>
          </a:r>
          <a:r>
            <a:rPr kumimoji="1" lang="ja-JP" altLang="en-US" sz="1300">
              <a:latin typeface="ＭＳ Ｐゴシック" panose="020B0600070205080204" pitchFamily="50" charset="-128"/>
              <a:ea typeface="ＭＳ Ｐゴシック" panose="020B0600070205080204" pitchFamily="50" charset="-128"/>
            </a:rPr>
            <a:t>％」と類似団体平均値を上回っている。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ふるさと寄附金が増加しており、返礼品等に係る経費が増加しているのが要因の一つと考えられる。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今後は、各種経費の削減に取組み、改善に努める。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17272</xdr:rowOff>
    </xdr:from>
    <xdr:to>
      <xdr:col>82</xdr:col>
      <xdr:colOff>107950</xdr:colOff>
      <xdr:row>18</xdr:row>
      <xdr:rowOff>40132</xdr:rowOff>
    </xdr:to>
    <xdr:cxnSp macro="">
      <xdr:nvCxnSpPr>
        <xdr:cNvPr id="122" name="直線コネクタ 121"/>
        <xdr:cNvCxnSpPr/>
      </xdr:nvCxnSpPr>
      <xdr:spPr>
        <a:xfrm flipV="1">
          <a:off x="15671800" y="31033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40132</xdr:rowOff>
    </xdr:from>
    <xdr:to>
      <xdr:col>78</xdr:col>
      <xdr:colOff>69850</xdr:colOff>
      <xdr:row>18</xdr:row>
      <xdr:rowOff>40132</xdr:rowOff>
    </xdr:to>
    <xdr:cxnSp macro="">
      <xdr:nvCxnSpPr>
        <xdr:cNvPr id="125" name="直線コネクタ 124"/>
        <xdr:cNvCxnSpPr/>
      </xdr:nvCxnSpPr>
      <xdr:spPr>
        <a:xfrm>
          <a:off x="14782800" y="31262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156718</xdr:rowOff>
    </xdr:from>
    <xdr:to>
      <xdr:col>73</xdr:col>
      <xdr:colOff>180975</xdr:colOff>
      <xdr:row>18</xdr:row>
      <xdr:rowOff>40132</xdr:rowOff>
    </xdr:to>
    <xdr:cxnSp macro="">
      <xdr:nvCxnSpPr>
        <xdr:cNvPr id="128" name="直線コネクタ 127"/>
        <xdr:cNvCxnSpPr/>
      </xdr:nvCxnSpPr>
      <xdr:spPr>
        <a:xfrm>
          <a:off x="13893800" y="3071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152146</xdr:rowOff>
    </xdr:from>
    <xdr:to>
      <xdr:col>69</xdr:col>
      <xdr:colOff>92075</xdr:colOff>
      <xdr:row>17</xdr:row>
      <xdr:rowOff>156718</xdr:rowOff>
    </xdr:to>
    <xdr:cxnSp macro="">
      <xdr:nvCxnSpPr>
        <xdr:cNvPr id="131" name="直線コネクタ 130"/>
        <xdr:cNvCxnSpPr/>
      </xdr:nvCxnSpPr>
      <xdr:spPr>
        <a:xfrm>
          <a:off x="13004800" y="3066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137922</xdr:rowOff>
    </xdr:from>
    <xdr:to>
      <xdr:col>82</xdr:col>
      <xdr:colOff>158750</xdr:colOff>
      <xdr:row>18</xdr:row>
      <xdr:rowOff>68072</xdr:rowOff>
    </xdr:to>
    <xdr:sp macro="" textlink="">
      <xdr:nvSpPr>
        <xdr:cNvPr id="141" name="楕円 140"/>
        <xdr:cNvSpPr/>
      </xdr:nvSpPr>
      <xdr:spPr>
        <a:xfrm>
          <a:off x="164592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109999</xdr:rowOff>
    </xdr:from>
    <xdr:ext cx="762000" cy="259045"/>
    <xdr:sp macro="" textlink="">
      <xdr:nvSpPr>
        <xdr:cNvPr id="142" name="物件費該当値テキスト"/>
        <xdr:cNvSpPr txBox="1"/>
      </xdr:nvSpPr>
      <xdr:spPr>
        <a:xfrm>
          <a:off x="165989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160782</xdr:rowOff>
    </xdr:from>
    <xdr:to>
      <xdr:col>78</xdr:col>
      <xdr:colOff>120650</xdr:colOff>
      <xdr:row>18</xdr:row>
      <xdr:rowOff>90932</xdr:rowOff>
    </xdr:to>
    <xdr:sp macro="" textlink="">
      <xdr:nvSpPr>
        <xdr:cNvPr id="143" name="楕円 142"/>
        <xdr:cNvSpPr/>
      </xdr:nvSpPr>
      <xdr:spPr>
        <a:xfrm>
          <a:off x="15621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75709</xdr:rowOff>
    </xdr:from>
    <xdr:ext cx="736600" cy="259045"/>
    <xdr:sp macro="" textlink="">
      <xdr:nvSpPr>
        <xdr:cNvPr id="144" name="テキスト ボックス 143"/>
        <xdr:cNvSpPr txBox="1"/>
      </xdr:nvSpPr>
      <xdr:spPr>
        <a:xfrm>
          <a:off x="15290800" y="316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160782</xdr:rowOff>
    </xdr:from>
    <xdr:to>
      <xdr:col>74</xdr:col>
      <xdr:colOff>31750</xdr:colOff>
      <xdr:row>18</xdr:row>
      <xdr:rowOff>90932</xdr:rowOff>
    </xdr:to>
    <xdr:sp macro="" textlink="">
      <xdr:nvSpPr>
        <xdr:cNvPr id="145" name="楕円 144"/>
        <xdr:cNvSpPr/>
      </xdr:nvSpPr>
      <xdr:spPr>
        <a:xfrm>
          <a:off x="14732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75709</xdr:rowOff>
    </xdr:from>
    <xdr:ext cx="762000" cy="259045"/>
    <xdr:sp macro="" textlink="">
      <xdr:nvSpPr>
        <xdr:cNvPr id="146" name="テキスト ボックス 145"/>
        <xdr:cNvSpPr txBox="1"/>
      </xdr:nvSpPr>
      <xdr:spPr>
        <a:xfrm>
          <a:off x="14401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105918</xdr:rowOff>
    </xdr:from>
    <xdr:to>
      <xdr:col>69</xdr:col>
      <xdr:colOff>142875</xdr:colOff>
      <xdr:row>18</xdr:row>
      <xdr:rowOff>36068</xdr:rowOff>
    </xdr:to>
    <xdr:sp macro="" textlink="">
      <xdr:nvSpPr>
        <xdr:cNvPr id="147" name="楕円 146"/>
        <xdr:cNvSpPr/>
      </xdr:nvSpPr>
      <xdr:spPr>
        <a:xfrm>
          <a:off x="13843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20845</xdr:rowOff>
    </xdr:from>
    <xdr:ext cx="762000" cy="259045"/>
    <xdr:sp macro="" textlink="">
      <xdr:nvSpPr>
        <xdr:cNvPr id="148" name="テキスト ボックス 147"/>
        <xdr:cNvSpPr txBox="1"/>
      </xdr:nvSpPr>
      <xdr:spPr>
        <a:xfrm>
          <a:off x="13512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101346</xdr:rowOff>
    </xdr:from>
    <xdr:to>
      <xdr:col>65</xdr:col>
      <xdr:colOff>53975</xdr:colOff>
      <xdr:row>18</xdr:row>
      <xdr:rowOff>31496</xdr:rowOff>
    </xdr:to>
    <xdr:sp macro="" textlink="">
      <xdr:nvSpPr>
        <xdr:cNvPr id="149" name="楕円 148"/>
        <xdr:cNvSpPr/>
      </xdr:nvSpPr>
      <xdr:spPr>
        <a:xfrm>
          <a:off x="12954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16273</xdr:rowOff>
    </xdr:from>
    <xdr:ext cx="762000" cy="259045"/>
    <xdr:sp macro="" textlink="">
      <xdr:nvSpPr>
        <xdr:cNvPr id="150" name="テキスト ボックス 149"/>
        <xdr:cNvSpPr txBox="1"/>
      </xdr:nvSpPr>
      <xdr:spPr>
        <a:xfrm>
          <a:off x="12623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今後は、高齢化による社会保障費の増加が見込まれるが、現水準の維持に努める。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20865</xdr:rowOff>
    </xdr:to>
    <xdr:cxnSp macro="">
      <xdr:nvCxnSpPr>
        <xdr:cNvPr id="184" name="直線コネクタ 183"/>
        <xdr:cNvCxnSpPr/>
      </xdr:nvCxnSpPr>
      <xdr:spPr>
        <a:xfrm>
          <a:off x="3987800" y="9417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83457</xdr:rowOff>
    </xdr:from>
    <xdr:to>
      <xdr:col>19</xdr:col>
      <xdr:colOff>187325</xdr:colOff>
      <xdr:row>54</xdr:row>
      <xdr:rowOff>159657</xdr:rowOff>
    </xdr:to>
    <xdr:cxnSp macro="">
      <xdr:nvCxnSpPr>
        <xdr:cNvPr id="187" name="直線コネクタ 186"/>
        <xdr:cNvCxnSpPr/>
      </xdr:nvCxnSpPr>
      <xdr:spPr>
        <a:xfrm>
          <a:off x="3098800" y="9341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83457</xdr:rowOff>
    </xdr:from>
    <xdr:to>
      <xdr:col>15</xdr:col>
      <xdr:colOff>98425</xdr:colOff>
      <xdr:row>54</xdr:row>
      <xdr:rowOff>170543</xdr:rowOff>
    </xdr:to>
    <xdr:cxnSp macro="">
      <xdr:nvCxnSpPr>
        <xdr:cNvPr id="190" name="直線コネクタ 189"/>
        <xdr:cNvCxnSpPr/>
      </xdr:nvCxnSpPr>
      <xdr:spPr>
        <a:xfrm flipV="1">
          <a:off x="2209800" y="9341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170543</xdr:rowOff>
    </xdr:to>
    <xdr:cxnSp macro="">
      <xdr:nvCxnSpPr>
        <xdr:cNvPr id="193" name="直線コネクタ 192"/>
        <xdr:cNvCxnSpPr/>
      </xdr:nvCxnSpPr>
      <xdr:spPr>
        <a:xfrm>
          <a:off x="1320800" y="9352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3" name="楕円 202"/>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04"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5" name="楕円 204"/>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06" name="テキスト ボックス 205"/>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32657</xdr:rowOff>
    </xdr:from>
    <xdr:to>
      <xdr:col>15</xdr:col>
      <xdr:colOff>149225</xdr:colOff>
      <xdr:row>54</xdr:row>
      <xdr:rowOff>134257</xdr:rowOff>
    </xdr:to>
    <xdr:sp macro="" textlink="">
      <xdr:nvSpPr>
        <xdr:cNvPr id="207" name="楕円 206"/>
        <xdr:cNvSpPr/>
      </xdr:nvSpPr>
      <xdr:spPr>
        <a:xfrm>
          <a:off x="3048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144434</xdr:rowOff>
    </xdr:from>
    <xdr:ext cx="762000" cy="259045"/>
    <xdr:sp macro="" textlink="">
      <xdr:nvSpPr>
        <xdr:cNvPr id="208" name="テキスト ボックス 207"/>
        <xdr:cNvSpPr txBox="1"/>
      </xdr:nvSpPr>
      <xdr:spPr>
        <a:xfrm>
          <a:off x="2717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119743</xdr:rowOff>
    </xdr:from>
    <xdr:to>
      <xdr:col>11</xdr:col>
      <xdr:colOff>60325</xdr:colOff>
      <xdr:row>55</xdr:row>
      <xdr:rowOff>49893</xdr:rowOff>
    </xdr:to>
    <xdr:sp macro="" textlink="">
      <xdr:nvSpPr>
        <xdr:cNvPr id="209" name="楕円 208"/>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210" name="テキスト ボックス 209"/>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1" name="楕円 210"/>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2" name="テキスト ボックス 211"/>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その他の主な内訳は、特別会計への繰出金となり、類似団体平均値を下回っている。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今後も、引き続き繰出金の抑制に努める。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109855</xdr:rowOff>
    </xdr:from>
    <xdr:to>
      <xdr:col>82</xdr:col>
      <xdr:colOff>107950</xdr:colOff>
      <xdr:row>55</xdr:row>
      <xdr:rowOff>149860</xdr:rowOff>
    </xdr:to>
    <xdr:cxnSp macro="">
      <xdr:nvCxnSpPr>
        <xdr:cNvPr id="240" name="直線コネクタ 239"/>
        <xdr:cNvCxnSpPr/>
      </xdr:nvCxnSpPr>
      <xdr:spPr>
        <a:xfrm>
          <a:off x="15671800" y="95396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109855</xdr:rowOff>
    </xdr:from>
    <xdr:to>
      <xdr:col>78</xdr:col>
      <xdr:colOff>69850</xdr:colOff>
      <xdr:row>55</xdr:row>
      <xdr:rowOff>132715</xdr:rowOff>
    </xdr:to>
    <xdr:cxnSp macro="">
      <xdr:nvCxnSpPr>
        <xdr:cNvPr id="243" name="直線コネクタ 242"/>
        <xdr:cNvCxnSpPr/>
      </xdr:nvCxnSpPr>
      <xdr:spPr>
        <a:xfrm flipV="1">
          <a:off x="14782800" y="95396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121285</xdr:rowOff>
    </xdr:from>
    <xdr:to>
      <xdr:col>73</xdr:col>
      <xdr:colOff>180975</xdr:colOff>
      <xdr:row>55</xdr:row>
      <xdr:rowOff>132715</xdr:rowOff>
    </xdr:to>
    <xdr:cxnSp macro="">
      <xdr:nvCxnSpPr>
        <xdr:cNvPr id="246" name="直線コネクタ 245"/>
        <xdr:cNvCxnSpPr/>
      </xdr:nvCxnSpPr>
      <xdr:spPr>
        <a:xfrm>
          <a:off x="13893800" y="95510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121285</xdr:rowOff>
    </xdr:to>
    <xdr:cxnSp macro="">
      <xdr:nvCxnSpPr>
        <xdr:cNvPr id="249" name="直線コネクタ 248"/>
        <xdr:cNvCxnSpPr/>
      </xdr:nvCxnSpPr>
      <xdr:spPr>
        <a:xfrm>
          <a:off x="13004800" y="947674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99060</xdr:rowOff>
    </xdr:from>
    <xdr:to>
      <xdr:col>82</xdr:col>
      <xdr:colOff>158750</xdr:colOff>
      <xdr:row>56</xdr:row>
      <xdr:rowOff>29210</xdr:rowOff>
    </xdr:to>
    <xdr:sp macro="" textlink="">
      <xdr:nvSpPr>
        <xdr:cNvPr id="259" name="楕円 258"/>
        <xdr:cNvSpPr/>
      </xdr:nvSpPr>
      <xdr:spPr>
        <a:xfrm>
          <a:off x="16459200" y="95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115587</xdr:rowOff>
    </xdr:from>
    <xdr:ext cx="762000" cy="259045"/>
    <xdr:sp macro="" textlink="">
      <xdr:nvSpPr>
        <xdr:cNvPr id="260" name="その他該当値テキスト"/>
        <xdr:cNvSpPr txBox="1"/>
      </xdr:nvSpPr>
      <xdr:spPr>
        <a:xfrm>
          <a:off x="16598900" y="937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59055</xdr:rowOff>
    </xdr:from>
    <xdr:to>
      <xdr:col>78</xdr:col>
      <xdr:colOff>120650</xdr:colOff>
      <xdr:row>55</xdr:row>
      <xdr:rowOff>160655</xdr:rowOff>
    </xdr:to>
    <xdr:sp macro="" textlink="">
      <xdr:nvSpPr>
        <xdr:cNvPr id="261" name="楕円 260"/>
        <xdr:cNvSpPr/>
      </xdr:nvSpPr>
      <xdr:spPr>
        <a:xfrm>
          <a:off x="15621000" y="94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170832</xdr:rowOff>
    </xdr:from>
    <xdr:ext cx="736600" cy="259045"/>
    <xdr:sp macro="" textlink="">
      <xdr:nvSpPr>
        <xdr:cNvPr id="262" name="テキスト ボックス 261"/>
        <xdr:cNvSpPr txBox="1"/>
      </xdr:nvSpPr>
      <xdr:spPr>
        <a:xfrm>
          <a:off x="15290800" y="9257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81915</xdr:rowOff>
    </xdr:from>
    <xdr:to>
      <xdr:col>74</xdr:col>
      <xdr:colOff>31750</xdr:colOff>
      <xdr:row>56</xdr:row>
      <xdr:rowOff>12065</xdr:rowOff>
    </xdr:to>
    <xdr:sp macro="" textlink="">
      <xdr:nvSpPr>
        <xdr:cNvPr id="263" name="楕円 262"/>
        <xdr:cNvSpPr/>
      </xdr:nvSpPr>
      <xdr:spPr>
        <a:xfrm>
          <a:off x="14732000" y="95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22242</xdr:rowOff>
    </xdr:from>
    <xdr:ext cx="762000" cy="259045"/>
    <xdr:sp macro="" textlink="">
      <xdr:nvSpPr>
        <xdr:cNvPr id="264" name="テキスト ボックス 263"/>
        <xdr:cNvSpPr txBox="1"/>
      </xdr:nvSpPr>
      <xdr:spPr>
        <a:xfrm>
          <a:off x="14401800" y="928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70485</xdr:rowOff>
    </xdr:from>
    <xdr:to>
      <xdr:col>69</xdr:col>
      <xdr:colOff>142875</xdr:colOff>
      <xdr:row>56</xdr:row>
      <xdr:rowOff>635</xdr:rowOff>
    </xdr:to>
    <xdr:sp macro="" textlink="">
      <xdr:nvSpPr>
        <xdr:cNvPr id="265" name="楕円 264"/>
        <xdr:cNvSpPr/>
      </xdr:nvSpPr>
      <xdr:spPr>
        <a:xfrm>
          <a:off x="13843000" y="95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10812</xdr:rowOff>
    </xdr:from>
    <xdr:ext cx="762000" cy="259045"/>
    <xdr:sp macro="" textlink="">
      <xdr:nvSpPr>
        <xdr:cNvPr id="266" name="テキスト ボックス 265"/>
        <xdr:cNvSpPr txBox="1"/>
      </xdr:nvSpPr>
      <xdr:spPr>
        <a:xfrm>
          <a:off x="13512800" y="926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67" name="楕円 266"/>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68" name="テキスト ボックス 267"/>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類似団体平均値に近い数値で推移している。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主な内訳は、消防・ごみ処理・し尿処理などの各組合に対する負担金となっている。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今後も、交付対象団体の事業内容等を精査し抑制に努める。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5842</xdr:rowOff>
    </xdr:to>
    <xdr:cxnSp macro="">
      <xdr:nvCxnSpPr>
        <xdr:cNvPr id="298" name="直線コネクタ 297"/>
        <xdr:cNvCxnSpPr/>
      </xdr:nvCxnSpPr>
      <xdr:spPr>
        <a:xfrm>
          <a:off x="15671800" y="6349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5842</xdr:rowOff>
    </xdr:to>
    <xdr:cxnSp macro="">
      <xdr:nvCxnSpPr>
        <xdr:cNvPr id="301" name="直線コネクタ 300"/>
        <xdr:cNvCxnSpPr/>
      </xdr:nvCxnSpPr>
      <xdr:spPr>
        <a:xfrm>
          <a:off x="14782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163576</xdr:rowOff>
    </xdr:to>
    <xdr:cxnSp macro="">
      <xdr:nvCxnSpPr>
        <xdr:cNvPr id="304" name="直線コネクタ 303"/>
        <xdr:cNvCxnSpPr/>
      </xdr:nvCxnSpPr>
      <xdr:spPr>
        <a:xfrm>
          <a:off x="13893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145288</xdr:rowOff>
    </xdr:to>
    <xdr:cxnSp macro="">
      <xdr:nvCxnSpPr>
        <xdr:cNvPr id="307" name="直線コネクタ 306"/>
        <xdr:cNvCxnSpPr/>
      </xdr:nvCxnSpPr>
      <xdr:spPr>
        <a:xfrm flipV="1">
          <a:off x="13004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7" name="楕円 316"/>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143019</xdr:rowOff>
    </xdr:from>
    <xdr:ext cx="762000" cy="259045"/>
    <xdr:sp macro="" textlink="">
      <xdr:nvSpPr>
        <xdr:cNvPr id="318" name="補助費等該当値テキスト"/>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19" name="楕円 318"/>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20" name="テキスト ボックス 319"/>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1" name="楕円 320"/>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22" name="テキスト ボックス 321"/>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23" name="楕円 322"/>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24" name="テキスト ボックス 323"/>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5" name="楕円 324"/>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6" name="テキスト ボックス 325"/>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類似団体平均値を下回っているが、平均値に近い数値で推移している。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起債の償還額は、平成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年度から増加していく見込みとなっている。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今後も、起債の新規発行を抑制するとともに、交付税算入率の高い起債の借入れなど、より一層の財政健全化に努める。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124713</xdr:rowOff>
    </xdr:from>
    <xdr:to>
      <xdr:col>24</xdr:col>
      <xdr:colOff>25400</xdr:colOff>
      <xdr:row>77</xdr:row>
      <xdr:rowOff>143002</xdr:rowOff>
    </xdr:to>
    <xdr:cxnSp macro="">
      <xdr:nvCxnSpPr>
        <xdr:cNvPr id="356" name="直線コネクタ 355"/>
        <xdr:cNvCxnSpPr/>
      </xdr:nvCxnSpPr>
      <xdr:spPr>
        <a:xfrm flipV="1">
          <a:off x="3987800" y="133263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42418</xdr:rowOff>
    </xdr:from>
    <xdr:to>
      <xdr:col>19</xdr:col>
      <xdr:colOff>187325</xdr:colOff>
      <xdr:row>77</xdr:row>
      <xdr:rowOff>143002</xdr:rowOff>
    </xdr:to>
    <xdr:cxnSp macro="">
      <xdr:nvCxnSpPr>
        <xdr:cNvPr id="359" name="直線コネクタ 358"/>
        <xdr:cNvCxnSpPr/>
      </xdr:nvCxnSpPr>
      <xdr:spPr>
        <a:xfrm>
          <a:off x="3098800" y="132440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65278</xdr:rowOff>
    </xdr:to>
    <xdr:cxnSp macro="">
      <xdr:nvCxnSpPr>
        <xdr:cNvPr id="362" name="直線コネクタ 361"/>
        <xdr:cNvCxnSpPr/>
      </xdr:nvCxnSpPr>
      <xdr:spPr>
        <a:xfrm flipV="1">
          <a:off x="2209800" y="13244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101854</xdr:rowOff>
    </xdr:to>
    <xdr:cxnSp macro="">
      <xdr:nvCxnSpPr>
        <xdr:cNvPr id="365" name="直線コネクタ 364"/>
        <xdr:cNvCxnSpPr/>
      </xdr:nvCxnSpPr>
      <xdr:spPr>
        <a:xfrm flipV="1">
          <a:off x="1320800" y="13266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75" name="楕円 374"/>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90440</xdr:rowOff>
    </xdr:from>
    <xdr:ext cx="762000" cy="259045"/>
    <xdr:sp macro="" textlink="">
      <xdr:nvSpPr>
        <xdr:cNvPr id="376" name="公債費該当値テキスト"/>
        <xdr:cNvSpPr txBox="1"/>
      </xdr:nvSpPr>
      <xdr:spPr>
        <a:xfrm>
          <a:off x="4914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77" name="楕円 376"/>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32529</xdr:rowOff>
    </xdr:from>
    <xdr:ext cx="736600" cy="259045"/>
    <xdr:sp macro="" textlink="">
      <xdr:nvSpPr>
        <xdr:cNvPr id="378" name="テキスト ボックス 377"/>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79" name="楕円 378"/>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80" name="テキスト ボックス 379"/>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81" name="楕円 380"/>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2" name="テキスト ボックス 381"/>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83" name="楕円 382"/>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84" name="テキスト ボックス 383"/>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類似団体平均値とほぼ同水準で推移している。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今後も、行財政改革の取組みを中心とし、各種経費の削減に努める。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157480</xdr:rowOff>
    </xdr:from>
    <xdr:to>
      <xdr:col>82</xdr:col>
      <xdr:colOff>107950</xdr:colOff>
      <xdr:row>77</xdr:row>
      <xdr:rowOff>31750</xdr:rowOff>
    </xdr:to>
    <xdr:cxnSp macro="">
      <xdr:nvCxnSpPr>
        <xdr:cNvPr id="417" name="直線コネクタ 416"/>
        <xdr:cNvCxnSpPr/>
      </xdr:nvCxnSpPr>
      <xdr:spPr>
        <a:xfrm>
          <a:off x="15671800" y="13187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92711</xdr:rowOff>
    </xdr:from>
    <xdr:to>
      <xdr:col>78</xdr:col>
      <xdr:colOff>69850</xdr:colOff>
      <xdr:row>76</xdr:row>
      <xdr:rowOff>157480</xdr:rowOff>
    </xdr:to>
    <xdr:cxnSp macro="">
      <xdr:nvCxnSpPr>
        <xdr:cNvPr id="420" name="直線コネクタ 419"/>
        <xdr:cNvCxnSpPr/>
      </xdr:nvCxnSpPr>
      <xdr:spPr>
        <a:xfrm>
          <a:off x="14782800" y="131229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16511</xdr:rowOff>
    </xdr:from>
    <xdr:to>
      <xdr:col>73</xdr:col>
      <xdr:colOff>180975</xdr:colOff>
      <xdr:row>76</xdr:row>
      <xdr:rowOff>92711</xdr:rowOff>
    </xdr:to>
    <xdr:cxnSp macro="">
      <xdr:nvCxnSpPr>
        <xdr:cNvPr id="423" name="直線コネクタ 422"/>
        <xdr:cNvCxnSpPr/>
      </xdr:nvCxnSpPr>
      <xdr:spPr>
        <a:xfrm>
          <a:off x="13893800" y="130467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16511</xdr:rowOff>
    </xdr:to>
    <xdr:cxnSp macro="">
      <xdr:nvCxnSpPr>
        <xdr:cNvPr id="426" name="直線コネクタ 425"/>
        <xdr:cNvCxnSpPr/>
      </xdr:nvCxnSpPr>
      <xdr:spPr>
        <a:xfrm>
          <a:off x="13004800" y="129743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36" name="楕円 435"/>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168927</xdr:rowOff>
    </xdr:from>
    <xdr:ext cx="762000" cy="259045"/>
    <xdr:sp macro="" textlink="">
      <xdr:nvSpPr>
        <xdr:cNvPr id="437" name="公債費以外該当値テキスト"/>
        <xdr:cNvSpPr txBox="1"/>
      </xdr:nvSpPr>
      <xdr:spPr>
        <a:xfrm>
          <a:off x="16598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106680</xdr:rowOff>
    </xdr:from>
    <xdr:to>
      <xdr:col>78</xdr:col>
      <xdr:colOff>120650</xdr:colOff>
      <xdr:row>77</xdr:row>
      <xdr:rowOff>36830</xdr:rowOff>
    </xdr:to>
    <xdr:sp macro="" textlink="">
      <xdr:nvSpPr>
        <xdr:cNvPr id="438" name="楕円 437"/>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9" name="テキスト ボックス 438"/>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41911</xdr:rowOff>
    </xdr:from>
    <xdr:to>
      <xdr:col>74</xdr:col>
      <xdr:colOff>31750</xdr:colOff>
      <xdr:row>76</xdr:row>
      <xdr:rowOff>143511</xdr:rowOff>
    </xdr:to>
    <xdr:sp macro="" textlink="">
      <xdr:nvSpPr>
        <xdr:cNvPr id="440" name="楕円 439"/>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153687</xdr:rowOff>
    </xdr:from>
    <xdr:ext cx="762000" cy="259045"/>
    <xdr:sp macro="" textlink="">
      <xdr:nvSpPr>
        <xdr:cNvPr id="441" name="テキスト ボックス 440"/>
        <xdr:cNvSpPr txBox="1"/>
      </xdr:nvSpPr>
      <xdr:spPr>
        <a:xfrm>
          <a:off x="14401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137160</xdr:rowOff>
    </xdr:from>
    <xdr:to>
      <xdr:col>69</xdr:col>
      <xdr:colOff>142875</xdr:colOff>
      <xdr:row>76</xdr:row>
      <xdr:rowOff>67311</xdr:rowOff>
    </xdr:to>
    <xdr:sp macro="" textlink="">
      <xdr:nvSpPr>
        <xdr:cNvPr id="442" name="楕円 441"/>
        <xdr:cNvSpPr/>
      </xdr:nvSpPr>
      <xdr:spPr>
        <a:xfrm>
          <a:off x="13843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77487</xdr:rowOff>
    </xdr:from>
    <xdr:ext cx="762000" cy="259045"/>
    <xdr:sp macro="" textlink="">
      <xdr:nvSpPr>
        <xdr:cNvPr id="443" name="テキスト ボックス 442"/>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44" name="楕円 443"/>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45" name="テキスト ボックス 444"/>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4661</xdr:rowOff>
    </xdr:from>
    <xdr:to>
      <xdr:col>29</xdr:col>
      <xdr:colOff>127000</xdr:colOff>
      <xdr:row>13</xdr:row>
      <xdr:rowOff>92460</xdr:rowOff>
    </xdr:to>
    <xdr:cxnSp macro="">
      <xdr:nvCxnSpPr>
        <xdr:cNvPr id="46" name="直線コネクタ 45"/>
        <xdr:cNvCxnSpPr/>
      </xdr:nvCxnSpPr>
      <xdr:spPr bwMode="auto">
        <a:xfrm flipV="1">
          <a:off x="5003800" y="2281136"/>
          <a:ext cx="647700" cy="87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92460</xdr:rowOff>
    </xdr:from>
    <xdr:to>
      <xdr:col>26</xdr:col>
      <xdr:colOff>50800</xdr:colOff>
      <xdr:row>13</xdr:row>
      <xdr:rowOff>166098</xdr:rowOff>
    </xdr:to>
    <xdr:cxnSp macro="">
      <xdr:nvCxnSpPr>
        <xdr:cNvPr id="49" name="直線コネクタ 48"/>
        <xdr:cNvCxnSpPr/>
      </xdr:nvCxnSpPr>
      <xdr:spPr bwMode="auto">
        <a:xfrm flipV="1">
          <a:off x="4305300" y="2368935"/>
          <a:ext cx="698500" cy="73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166098</xdr:rowOff>
    </xdr:from>
    <xdr:to>
      <xdr:col>22</xdr:col>
      <xdr:colOff>114300</xdr:colOff>
      <xdr:row>14</xdr:row>
      <xdr:rowOff>28035</xdr:rowOff>
    </xdr:to>
    <xdr:cxnSp macro="">
      <xdr:nvCxnSpPr>
        <xdr:cNvPr id="52" name="直線コネクタ 51"/>
        <xdr:cNvCxnSpPr/>
      </xdr:nvCxnSpPr>
      <xdr:spPr bwMode="auto">
        <a:xfrm flipV="1">
          <a:off x="3606800" y="2442573"/>
          <a:ext cx="698500" cy="33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28035</xdr:rowOff>
    </xdr:from>
    <xdr:to>
      <xdr:col>18</xdr:col>
      <xdr:colOff>177800</xdr:colOff>
      <xdr:row>14</xdr:row>
      <xdr:rowOff>31356</xdr:rowOff>
    </xdr:to>
    <xdr:cxnSp macro="">
      <xdr:nvCxnSpPr>
        <xdr:cNvPr id="55" name="直線コネクタ 54"/>
        <xdr:cNvCxnSpPr/>
      </xdr:nvCxnSpPr>
      <xdr:spPr bwMode="auto">
        <a:xfrm flipV="1">
          <a:off x="2908300" y="2475960"/>
          <a:ext cx="698500" cy="3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125311</xdr:rowOff>
    </xdr:from>
    <xdr:to>
      <xdr:col>29</xdr:col>
      <xdr:colOff>177800</xdr:colOff>
      <xdr:row>13</xdr:row>
      <xdr:rowOff>55461</xdr:rowOff>
    </xdr:to>
    <xdr:sp macro="" textlink="">
      <xdr:nvSpPr>
        <xdr:cNvPr id="65" name="楕円 64"/>
        <xdr:cNvSpPr/>
      </xdr:nvSpPr>
      <xdr:spPr bwMode="auto">
        <a:xfrm>
          <a:off x="5600700" y="2230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33888</xdr:rowOff>
    </xdr:from>
    <xdr:ext cx="762000" cy="259045"/>
    <xdr:sp macro="" textlink="">
      <xdr:nvSpPr>
        <xdr:cNvPr id="66" name="人口1人当たり決算額の推移該当値テキスト130"/>
        <xdr:cNvSpPr txBox="1"/>
      </xdr:nvSpPr>
      <xdr:spPr>
        <a:xfrm>
          <a:off x="5740400" y="213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41660</xdr:rowOff>
    </xdr:from>
    <xdr:to>
      <xdr:col>26</xdr:col>
      <xdr:colOff>101600</xdr:colOff>
      <xdr:row>13</xdr:row>
      <xdr:rowOff>143260</xdr:rowOff>
    </xdr:to>
    <xdr:sp macro="" textlink="">
      <xdr:nvSpPr>
        <xdr:cNvPr id="67" name="楕円 66"/>
        <xdr:cNvSpPr/>
      </xdr:nvSpPr>
      <xdr:spPr bwMode="auto">
        <a:xfrm>
          <a:off x="4953000" y="2318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153437</xdr:rowOff>
    </xdr:from>
    <xdr:ext cx="736600" cy="259045"/>
    <xdr:sp macro="" textlink="">
      <xdr:nvSpPr>
        <xdr:cNvPr id="68" name="テキスト ボックス 67"/>
        <xdr:cNvSpPr txBox="1"/>
      </xdr:nvSpPr>
      <xdr:spPr>
        <a:xfrm>
          <a:off x="4622800" y="2087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115298</xdr:rowOff>
    </xdr:from>
    <xdr:to>
      <xdr:col>22</xdr:col>
      <xdr:colOff>165100</xdr:colOff>
      <xdr:row>14</xdr:row>
      <xdr:rowOff>45448</xdr:rowOff>
    </xdr:to>
    <xdr:sp macro="" textlink="">
      <xdr:nvSpPr>
        <xdr:cNvPr id="69" name="楕円 68"/>
        <xdr:cNvSpPr/>
      </xdr:nvSpPr>
      <xdr:spPr bwMode="auto">
        <a:xfrm>
          <a:off x="4254500" y="2391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55625</xdr:rowOff>
    </xdr:from>
    <xdr:ext cx="762000" cy="259045"/>
    <xdr:sp macro="" textlink="">
      <xdr:nvSpPr>
        <xdr:cNvPr id="70" name="テキスト ボックス 69"/>
        <xdr:cNvSpPr txBox="1"/>
      </xdr:nvSpPr>
      <xdr:spPr>
        <a:xfrm>
          <a:off x="3924300" y="216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148685</xdr:rowOff>
    </xdr:from>
    <xdr:to>
      <xdr:col>19</xdr:col>
      <xdr:colOff>38100</xdr:colOff>
      <xdr:row>14</xdr:row>
      <xdr:rowOff>78835</xdr:rowOff>
    </xdr:to>
    <xdr:sp macro="" textlink="">
      <xdr:nvSpPr>
        <xdr:cNvPr id="71" name="楕円 70"/>
        <xdr:cNvSpPr/>
      </xdr:nvSpPr>
      <xdr:spPr bwMode="auto">
        <a:xfrm>
          <a:off x="3556000" y="242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89012</xdr:rowOff>
    </xdr:from>
    <xdr:ext cx="762000" cy="259045"/>
    <xdr:sp macro="" textlink="">
      <xdr:nvSpPr>
        <xdr:cNvPr id="72" name="テキスト ボックス 71"/>
        <xdr:cNvSpPr txBox="1"/>
      </xdr:nvSpPr>
      <xdr:spPr>
        <a:xfrm>
          <a:off x="3225800" y="21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152006</xdr:rowOff>
    </xdr:from>
    <xdr:to>
      <xdr:col>15</xdr:col>
      <xdr:colOff>101600</xdr:colOff>
      <xdr:row>14</xdr:row>
      <xdr:rowOff>82156</xdr:rowOff>
    </xdr:to>
    <xdr:sp macro="" textlink="">
      <xdr:nvSpPr>
        <xdr:cNvPr id="73" name="楕円 72"/>
        <xdr:cNvSpPr/>
      </xdr:nvSpPr>
      <xdr:spPr bwMode="auto">
        <a:xfrm>
          <a:off x="2857500" y="2428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92333</xdr:rowOff>
    </xdr:from>
    <xdr:ext cx="762000" cy="259045"/>
    <xdr:sp macro="" textlink="">
      <xdr:nvSpPr>
        <xdr:cNvPr id="74" name="テキスト ボックス 73"/>
        <xdr:cNvSpPr txBox="1"/>
      </xdr:nvSpPr>
      <xdr:spPr>
        <a:xfrm>
          <a:off x="2527300" y="219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220053</xdr:rowOff>
    </xdr:from>
    <xdr:to>
      <xdr:col>29</xdr:col>
      <xdr:colOff>127000</xdr:colOff>
      <xdr:row>35</xdr:row>
      <xdr:rowOff>249466</xdr:rowOff>
    </xdr:to>
    <xdr:cxnSp macro="">
      <xdr:nvCxnSpPr>
        <xdr:cNvPr id="107" name="直線コネクタ 106"/>
        <xdr:cNvCxnSpPr/>
      </xdr:nvCxnSpPr>
      <xdr:spPr bwMode="auto">
        <a:xfrm>
          <a:off x="5003800" y="6830403"/>
          <a:ext cx="647700" cy="29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220053</xdr:rowOff>
    </xdr:from>
    <xdr:to>
      <xdr:col>26</xdr:col>
      <xdr:colOff>50800</xdr:colOff>
      <xdr:row>35</xdr:row>
      <xdr:rowOff>271069</xdr:rowOff>
    </xdr:to>
    <xdr:cxnSp macro="">
      <xdr:nvCxnSpPr>
        <xdr:cNvPr id="110" name="直線コネクタ 109"/>
        <xdr:cNvCxnSpPr/>
      </xdr:nvCxnSpPr>
      <xdr:spPr bwMode="auto">
        <a:xfrm flipV="1">
          <a:off x="4305300" y="6830403"/>
          <a:ext cx="698500" cy="51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249085</xdr:rowOff>
    </xdr:from>
    <xdr:to>
      <xdr:col>22</xdr:col>
      <xdr:colOff>114300</xdr:colOff>
      <xdr:row>35</xdr:row>
      <xdr:rowOff>271069</xdr:rowOff>
    </xdr:to>
    <xdr:cxnSp macro="">
      <xdr:nvCxnSpPr>
        <xdr:cNvPr id="113" name="直線コネクタ 112"/>
        <xdr:cNvCxnSpPr/>
      </xdr:nvCxnSpPr>
      <xdr:spPr bwMode="auto">
        <a:xfrm>
          <a:off x="3606800" y="6859435"/>
          <a:ext cx="698500" cy="21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245237</xdr:rowOff>
    </xdr:from>
    <xdr:to>
      <xdr:col>18</xdr:col>
      <xdr:colOff>177800</xdr:colOff>
      <xdr:row>35</xdr:row>
      <xdr:rowOff>249085</xdr:rowOff>
    </xdr:to>
    <xdr:cxnSp macro="">
      <xdr:nvCxnSpPr>
        <xdr:cNvPr id="116" name="直線コネクタ 115"/>
        <xdr:cNvCxnSpPr/>
      </xdr:nvCxnSpPr>
      <xdr:spPr bwMode="auto">
        <a:xfrm>
          <a:off x="2908300" y="6855587"/>
          <a:ext cx="698500" cy="3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198666</xdr:rowOff>
    </xdr:from>
    <xdr:to>
      <xdr:col>29</xdr:col>
      <xdr:colOff>177800</xdr:colOff>
      <xdr:row>35</xdr:row>
      <xdr:rowOff>300266</xdr:rowOff>
    </xdr:to>
    <xdr:sp macro="" textlink="">
      <xdr:nvSpPr>
        <xdr:cNvPr id="126" name="楕円 125"/>
        <xdr:cNvSpPr/>
      </xdr:nvSpPr>
      <xdr:spPr bwMode="auto">
        <a:xfrm>
          <a:off x="5600700" y="6809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170743</xdr:rowOff>
    </xdr:from>
    <xdr:ext cx="762000" cy="259045"/>
    <xdr:sp macro="" textlink="">
      <xdr:nvSpPr>
        <xdr:cNvPr id="127" name="人口1人当たり決算額の推移該当値テキスト445"/>
        <xdr:cNvSpPr txBox="1"/>
      </xdr:nvSpPr>
      <xdr:spPr>
        <a:xfrm>
          <a:off x="5740400" y="678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169253</xdr:rowOff>
    </xdr:from>
    <xdr:to>
      <xdr:col>26</xdr:col>
      <xdr:colOff>101600</xdr:colOff>
      <xdr:row>35</xdr:row>
      <xdr:rowOff>270853</xdr:rowOff>
    </xdr:to>
    <xdr:sp macro="" textlink="">
      <xdr:nvSpPr>
        <xdr:cNvPr id="128" name="楕円 127"/>
        <xdr:cNvSpPr/>
      </xdr:nvSpPr>
      <xdr:spPr bwMode="auto">
        <a:xfrm>
          <a:off x="4953000" y="6779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255630</xdr:rowOff>
    </xdr:from>
    <xdr:ext cx="736600" cy="259045"/>
    <xdr:sp macro="" textlink="">
      <xdr:nvSpPr>
        <xdr:cNvPr id="129" name="テキスト ボックス 128"/>
        <xdr:cNvSpPr txBox="1"/>
      </xdr:nvSpPr>
      <xdr:spPr>
        <a:xfrm>
          <a:off x="4622800" y="6865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220269</xdr:rowOff>
    </xdr:from>
    <xdr:to>
      <xdr:col>22</xdr:col>
      <xdr:colOff>165100</xdr:colOff>
      <xdr:row>35</xdr:row>
      <xdr:rowOff>321869</xdr:rowOff>
    </xdr:to>
    <xdr:sp macro="" textlink="">
      <xdr:nvSpPr>
        <xdr:cNvPr id="130" name="楕円 129"/>
        <xdr:cNvSpPr/>
      </xdr:nvSpPr>
      <xdr:spPr bwMode="auto">
        <a:xfrm>
          <a:off x="4254500" y="6830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306646</xdr:rowOff>
    </xdr:from>
    <xdr:ext cx="762000" cy="259045"/>
    <xdr:sp macro="" textlink="">
      <xdr:nvSpPr>
        <xdr:cNvPr id="131" name="テキスト ボックス 130"/>
        <xdr:cNvSpPr txBox="1"/>
      </xdr:nvSpPr>
      <xdr:spPr>
        <a:xfrm>
          <a:off x="3924300" y="691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198285</xdr:rowOff>
    </xdr:from>
    <xdr:to>
      <xdr:col>19</xdr:col>
      <xdr:colOff>38100</xdr:colOff>
      <xdr:row>35</xdr:row>
      <xdr:rowOff>299885</xdr:rowOff>
    </xdr:to>
    <xdr:sp macro="" textlink="">
      <xdr:nvSpPr>
        <xdr:cNvPr id="132" name="楕円 131"/>
        <xdr:cNvSpPr/>
      </xdr:nvSpPr>
      <xdr:spPr bwMode="auto">
        <a:xfrm>
          <a:off x="3556000" y="6808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284662</xdr:rowOff>
    </xdr:from>
    <xdr:ext cx="762000" cy="259045"/>
    <xdr:sp macro="" textlink="">
      <xdr:nvSpPr>
        <xdr:cNvPr id="133" name="テキスト ボックス 132"/>
        <xdr:cNvSpPr txBox="1"/>
      </xdr:nvSpPr>
      <xdr:spPr>
        <a:xfrm>
          <a:off x="3225800" y="689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194437</xdr:rowOff>
    </xdr:from>
    <xdr:to>
      <xdr:col>15</xdr:col>
      <xdr:colOff>101600</xdr:colOff>
      <xdr:row>35</xdr:row>
      <xdr:rowOff>296037</xdr:rowOff>
    </xdr:to>
    <xdr:sp macro="" textlink="">
      <xdr:nvSpPr>
        <xdr:cNvPr id="134" name="楕円 133"/>
        <xdr:cNvSpPr/>
      </xdr:nvSpPr>
      <xdr:spPr bwMode="auto">
        <a:xfrm>
          <a:off x="2857500" y="6804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280814</xdr:rowOff>
    </xdr:from>
    <xdr:ext cx="762000" cy="259045"/>
    <xdr:sp macro="" textlink="">
      <xdr:nvSpPr>
        <xdr:cNvPr id="135" name="テキスト ボックス 134"/>
        <xdr:cNvSpPr txBox="1"/>
      </xdr:nvSpPr>
      <xdr:spPr>
        <a:xfrm>
          <a:off x="2527300" y="689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4,923
4,830
743.09
6,757,574
6,697,072
59,766
3,390,560
7,834,552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157241</xdr:rowOff>
    </xdr:from>
    <xdr:to>
      <xdr:col>24</xdr:col>
      <xdr:colOff>63500</xdr:colOff>
      <xdr:row>32</xdr:row>
      <xdr:rowOff>85766</xdr:rowOff>
    </xdr:to>
    <xdr:cxnSp macro="">
      <xdr:nvCxnSpPr>
        <xdr:cNvPr id="61" name="直線コネクタ 60"/>
        <xdr:cNvCxnSpPr/>
      </xdr:nvCxnSpPr>
      <xdr:spPr>
        <a:xfrm flipV="1">
          <a:off x="3797300" y="5472191"/>
          <a:ext cx="838200" cy="9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85766</xdr:rowOff>
    </xdr:from>
    <xdr:to>
      <xdr:col>19</xdr:col>
      <xdr:colOff>177800</xdr:colOff>
      <xdr:row>33</xdr:row>
      <xdr:rowOff>4194</xdr:rowOff>
    </xdr:to>
    <xdr:cxnSp macro="">
      <xdr:nvCxnSpPr>
        <xdr:cNvPr id="64" name="直線コネクタ 63"/>
        <xdr:cNvCxnSpPr/>
      </xdr:nvCxnSpPr>
      <xdr:spPr>
        <a:xfrm flipV="1">
          <a:off x="2908300" y="5572166"/>
          <a:ext cx="889000" cy="8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142519</xdr:rowOff>
    </xdr:from>
    <xdr:to>
      <xdr:col>15</xdr:col>
      <xdr:colOff>50800</xdr:colOff>
      <xdr:row>33</xdr:row>
      <xdr:rowOff>4194</xdr:rowOff>
    </xdr:to>
    <xdr:cxnSp macro="">
      <xdr:nvCxnSpPr>
        <xdr:cNvPr id="67" name="直線コネクタ 66"/>
        <xdr:cNvCxnSpPr/>
      </xdr:nvCxnSpPr>
      <xdr:spPr>
        <a:xfrm>
          <a:off x="2019300" y="5628919"/>
          <a:ext cx="889000" cy="3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142519</xdr:rowOff>
    </xdr:from>
    <xdr:to>
      <xdr:col>10</xdr:col>
      <xdr:colOff>114300</xdr:colOff>
      <xdr:row>33</xdr:row>
      <xdr:rowOff>9063</xdr:rowOff>
    </xdr:to>
    <xdr:cxnSp macro="">
      <xdr:nvCxnSpPr>
        <xdr:cNvPr id="70" name="直線コネクタ 69"/>
        <xdr:cNvCxnSpPr/>
      </xdr:nvCxnSpPr>
      <xdr:spPr>
        <a:xfrm flipV="1">
          <a:off x="1130300" y="5628919"/>
          <a:ext cx="889000" cy="3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106441</xdr:rowOff>
    </xdr:from>
    <xdr:to>
      <xdr:col>24</xdr:col>
      <xdr:colOff>114300</xdr:colOff>
      <xdr:row>32</xdr:row>
      <xdr:rowOff>36591</xdr:rowOff>
    </xdr:to>
    <xdr:sp macro="" textlink="">
      <xdr:nvSpPr>
        <xdr:cNvPr id="80" name="楕円 79"/>
        <xdr:cNvSpPr/>
      </xdr:nvSpPr>
      <xdr:spPr>
        <a:xfrm>
          <a:off x="4584700" y="542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129318</xdr:rowOff>
    </xdr:from>
    <xdr:ext cx="599010" cy="259045"/>
    <xdr:sp macro="" textlink="">
      <xdr:nvSpPr>
        <xdr:cNvPr id="81" name="人件費該当値テキスト"/>
        <xdr:cNvSpPr txBox="1"/>
      </xdr:nvSpPr>
      <xdr:spPr>
        <a:xfrm>
          <a:off x="4686300" y="527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34966</xdr:rowOff>
    </xdr:from>
    <xdr:to>
      <xdr:col>20</xdr:col>
      <xdr:colOff>38100</xdr:colOff>
      <xdr:row>32</xdr:row>
      <xdr:rowOff>136566</xdr:rowOff>
    </xdr:to>
    <xdr:sp macro="" textlink="">
      <xdr:nvSpPr>
        <xdr:cNvPr id="82" name="楕円 81"/>
        <xdr:cNvSpPr/>
      </xdr:nvSpPr>
      <xdr:spPr>
        <a:xfrm>
          <a:off x="3746500" y="55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153093</xdr:rowOff>
    </xdr:from>
    <xdr:ext cx="599010" cy="259045"/>
    <xdr:sp macro="" textlink="">
      <xdr:nvSpPr>
        <xdr:cNvPr id="83" name="テキスト ボックス 82"/>
        <xdr:cNvSpPr txBox="1"/>
      </xdr:nvSpPr>
      <xdr:spPr>
        <a:xfrm>
          <a:off x="3497795" y="529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124844</xdr:rowOff>
    </xdr:from>
    <xdr:to>
      <xdr:col>15</xdr:col>
      <xdr:colOff>101600</xdr:colOff>
      <xdr:row>33</xdr:row>
      <xdr:rowOff>54994</xdr:rowOff>
    </xdr:to>
    <xdr:sp macro="" textlink="">
      <xdr:nvSpPr>
        <xdr:cNvPr id="84" name="楕円 83"/>
        <xdr:cNvSpPr/>
      </xdr:nvSpPr>
      <xdr:spPr>
        <a:xfrm>
          <a:off x="2857500" y="561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71521</xdr:rowOff>
    </xdr:from>
    <xdr:ext cx="599010" cy="259045"/>
    <xdr:sp macro="" textlink="">
      <xdr:nvSpPr>
        <xdr:cNvPr id="85" name="テキスト ボックス 84"/>
        <xdr:cNvSpPr txBox="1"/>
      </xdr:nvSpPr>
      <xdr:spPr>
        <a:xfrm>
          <a:off x="2608795" y="538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91719</xdr:rowOff>
    </xdr:from>
    <xdr:to>
      <xdr:col>10</xdr:col>
      <xdr:colOff>165100</xdr:colOff>
      <xdr:row>33</xdr:row>
      <xdr:rowOff>21869</xdr:rowOff>
    </xdr:to>
    <xdr:sp macro="" textlink="">
      <xdr:nvSpPr>
        <xdr:cNvPr id="86" name="楕円 85"/>
        <xdr:cNvSpPr/>
      </xdr:nvSpPr>
      <xdr:spPr>
        <a:xfrm>
          <a:off x="1968500" y="557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38396</xdr:rowOff>
    </xdr:from>
    <xdr:ext cx="599010" cy="259045"/>
    <xdr:sp macro="" textlink="">
      <xdr:nvSpPr>
        <xdr:cNvPr id="87" name="テキスト ボックス 86"/>
        <xdr:cNvSpPr txBox="1"/>
      </xdr:nvSpPr>
      <xdr:spPr>
        <a:xfrm>
          <a:off x="1719795" y="535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129713</xdr:rowOff>
    </xdr:from>
    <xdr:to>
      <xdr:col>6</xdr:col>
      <xdr:colOff>38100</xdr:colOff>
      <xdr:row>33</xdr:row>
      <xdr:rowOff>59863</xdr:rowOff>
    </xdr:to>
    <xdr:sp macro="" textlink="">
      <xdr:nvSpPr>
        <xdr:cNvPr id="88" name="楕円 87"/>
        <xdr:cNvSpPr/>
      </xdr:nvSpPr>
      <xdr:spPr>
        <a:xfrm>
          <a:off x="1079500" y="56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76390</xdr:rowOff>
    </xdr:from>
    <xdr:ext cx="599010" cy="259045"/>
    <xdr:sp macro="" textlink="">
      <xdr:nvSpPr>
        <xdr:cNvPr id="89" name="テキスト ボックス 88"/>
        <xdr:cNvSpPr txBox="1"/>
      </xdr:nvSpPr>
      <xdr:spPr>
        <a:xfrm>
          <a:off x="830795" y="539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119345</xdr:rowOff>
    </xdr:from>
    <xdr:to>
      <xdr:col>24</xdr:col>
      <xdr:colOff>63500</xdr:colOff>
      <xdr:row>53</xdr:row>
      <xdr:rowOff>167264</xdr:rowOff>
    </xdr:to>
    <xdr:cxnSp macro="">
      <xdr:nvCxnSpPr>
        <xdr:cNvPr id="116" name="直線コネクタ 115"/>
        <xdr:cNvCxnSpPr/>
      </xdr:nvCxnSpPr>
      <xdr:spPr>
        <a:xfrm flipV="1">
          <a:off x="3797300" y="9206195"/>
          <a:ext cx="838200" cy="4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167264</xdr:rowOff>
    </xdr:from>
    <xdr:to>
      <xdr:col>19</xdr:col>
      <xdr:colOff>177800</xdr:colOff>
      <xdr:row>54</xdr:row>
      <xdr:rowOff>18702</xdr:rowOff>
    </xdr:to>
    <xdr:cxnSp macro="">
      <xdr:nvCxnSpPr>
        <xdr:cNvPr id="119" name="直線コネクタ 118"/>
        <xdr:cNvCxnSpPr/>
      </xdr:nvCxnSpPr>
      <xdr:spPr>
        <a:xfrm flipV="1">
          <a:off x="2908300" y="9254114"/>
          <a:ext cx="889000" cy="2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18702</xdr:rowOff>
    </xdr:from>
    <xdr:to>
      <xdr:col>15</xdr:col>
      <xdr:colOff>50800</xdr:colOff>
      <xdr:row>54</xdr:row>
      <xdr:rowOff>129180</xdr:rowOff>
    </xdr:to>
    <xdr:cxnSp macro="">
      <xdr:nvCxnSpPr>
        <xdr:cNvPr id="122" name="直線コネクタ 121"/>
        <xdr:cNvCxnSpPr/>
      </xdr:nvCxnSpPr>
      <xdr:spPr>
        <a:xfrm flipV="1">
          <a:off x="2019300" y="9277002"/>
          <a:ext cx="889000" cy="1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129180</xdr:rowOff>
    </xdr:from>
    <xdr:to>
      <xdr:col>10</xdr:col>
      <xdr:colOff>114300</xdr:colOff>
      <xdr:row>54</xdr:row>
      <xdr:rowOff>133139</xdr:rowOff>
    </xdr:to>
    <xdr:cxnSp macro="">
      <xdr:nvCxnSpPr>
        <xdr:cNvPr id="125" name="直線コネクタ 124"/>
        <xdr:cNvCxnSpPr/>
      </xdr:nvCxnSpPr>
      <xdr:spPr>
        <a:xfrm flipV="1">
          <a:off x="1130300" y="9387480"/>
          <a:ext cx="889000" cy="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68545</xdr:rowOff>
    </xdr:from>
    <xdr:to>
      <xdr:col>24</xdr:col>
      <xdr:colOff>114300</xdr:colOff>
      <xdr:row>53</xdr:row>
      <xdr:rowOff>170145</xdr:rowOff>
    </xdr:to>
    <xdr:sp macro="" textlink="">
      <xdr:nvSpPr>
        <xdr:cNvPr id="135" name="楕円 134"/>
        <xdr:cNvSpPr/>
      </xdr:nvSpPr>
      <xdr:spPr>
        <a:xfrm>
          <a:off x="4584700" y="915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91422</xdr:rowOff>
    </xdr:from>
    <xdr:ext cx="599010" cy="259045"/>
    <xdr:sp macro="" textlink="">
      <xdr:nvSpPr>
        <xdr:cNvPr id="136" name="物件費該当値テキスト"/>
        <xdr:cNvSpPr txBox="1"/>
      </xdr:nvSpPr>
      <xdr:spPr>
        <a:xfrm>
          <a:off x="4686300" y="9006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116464</xdr:rowOff>
    </xdr:from>
    <xdr:to>
      <xdr:col>20</xdr:col>
      <xdr:colOff>38100</xdr:colOff>
      <xdr:row>54</xdr:row>
      <xdr:rowOff>46614</xdr:rowOff>
    </xdr:to>
    <xdr:sp macro="" textlink="">
      <xdr:nvSpPr>
        <xdr:cNvPr id="137" name="楕円 136"/>
        <xdr:cNvSpPr/>
      </xdr:nvSpPr>
      <xdr:spPr>
        <a:xfrm>
          <a:off x="3746500" y="92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63141</xdr:rowOff>
    </xdr:from>
    <xdr:ext cx="599010" cy="259045"/>
    <xdr:sp macro="" textlink="">
      <xdr:nvSpPr>
        <xdr:cNvPr id="138" name="テキスト ボックス 137"/>
        <xdr:cNvSpPr txBox="1"/>
      </xdr:nvSpPr>
      <xdr:spPr>
        <a:xfrm>
          <a:off x="3497795" y="897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139352</xdr:rowOff>
    </xdr:from>
    <xdr:to>
      <xdr:col>15</xdr:col>
      <xdr:colOff>101600</xdr:colOff>
      <xdr:row>54</xdr:row>
      <xdr:rowOff>69502</xdr:rowOff>
    </xdr:to>
    <xdr:sp macro="" textlink="">
      <xdr:nvSpPr>
        <xdr:cNvPr id="139" name="楕円 138"/>
        <xdr:cNvSpPr/>
      </xdr:nvSpPr>
      <xdr:spPr>
        <a:xfrm>
          <a:off x="2857500" y="922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86029</xdr:rowOff>
    </xdr:from>
    <xdr:ext cx="599010" cy="259045"/>
    <xdr:sp macro="" textlink="">
      <xdr:nvSpPr>
        <xdr:cNvPr id="140" name="テキスト ボックス 139"/>
        <xdr:cNvSpPr txBox="1"/>
      </xdr:nvSpPr>
      <xdr:spPr>
        <a:xfrm>
          <a:off x="2608795" y="900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78380</xdr:rowOff>
    </xdr:from>
    <xdr:to>
      <xdr:col>10</xdr:col>
      <xdr:colOff>165100</xdr:colOff>
      <xdr:row>55</xdr:row>
      <xdr:rowOff>8530</xdr:rowOff>
    </xdr:to>
    <xdr:sp macro="" textlink="">
      <xdr:nvSpPr>
        <xdr:cNvPr id="141" name="楕円 140"/>
        <xdr:cNvSpPr/>
      </xdr:nvSpPr>
      <xdr:spPr>
        <a:xfrm>
          <a:off x="1968500" y="933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25057</xdr:rowOff>
    </xdr:from>
    <xdr:ext cx="599010" cy="259045"/>
    <xdr:sp macro="" textlink="">
      <xdr:nvSpPr>
        <xdr:cNvPr id="142" name="テキスト ボックス 141"/>
        <xdr:cNvSpPr txBox="1"/>
      </xdr:nvSpPr>
      <xdr:spPr>
        <a:xfrm>
          <a:off x="1719795" y="911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82339</xdr:rowOff>
    </xdr:from>
    <xdr:to>
      <xdr:col>6</xdr:col>
      <xdr:colOff>38100</xdr:colOff>
      <xdr:row>55</xdr:row>
      <xdr:rowOff>12489</xdr:rowOff>
    </xdr:to>
    <xdr:sp macro="" textlink="">
      <xdr:nvSpPr>
        <xdr:cNvPr id="143" name="楕円 142"/>
        <xdr:cNvSpPr/>
      </xdr:nvSpPr>
      <xdr:spPr>
        <a:xfrm>
          <a:off x="1079500" y="934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29016</xdr:rowOff>
    </xdr:from>
    <xdr:ext cx="599010" cy="259045"/>
    <xdr:sp macro="" textlink="">
      <xdr:nvSpPr>
        <xdr:cNvPr id="144" name="テキスト ボックス 143"/>
        <xdr:cNvSpPr txBox="1"/>
      </xdr:nvSpPr>
      <xdr:spPr>
        <a:xfrm>
          <a:off x="830795" y="911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136865</xdr:rowOff>
    </xdr:from>
    <xdr:to>
      <xdr:col>24</xdr:col>
      <xdr:colOff>63500</xdr:colOff>
      <xdr:row>76</xdr:row>
      <xdr:rowOff>111833</xdr:rowOff>
    </xdr:to>
    <xdr:cxnSp macro="">
      <xdr:nvCxnSpPr>
        <xdr:cNvPr id="171" name="直線コネクタ 170"/>
        <xdr:cNvCxnSpPr/>
      </xdr:nvCxnSpPr>
      <xdr:spPr>
        <a:xfrm>
          <a:off x="3797300" y="12995615"/>
          <a:ext cx="838200" cy="14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136865</xdr:rowOff>
    </xdr:from>
    <xdr:to>
      <xdr:col>19</xdr:col>
      <xdr:colOff>177800</xdr:colOff>
      <xdr:row>76</xdr:row>
      <xdr:rowOff>43323</xdr:rowOff>
    </xdr:to>
    <xdr:cxnSp macro="">
      <xdr:nvCxnSpPr>
        <xdr:cNvPr id="174" name="直線コネクタ 173"/>
        <xdr:cNvCxnSpPr/>
      </xdr:nvCxnSpPr>
      <xdr:spPr>
        <a:xfrm flipV="1">
          <a:off x="2908300" y="12995615"/>
          <a:ext cx="889000" cy="7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43323</xdr:rowOff>
    </xdr:from>
    <xdr:to>
      <xdr:col>15</xdr:col>
      <xdr:colOff>50800</xdr:colOff>
      <xdr:row>76</xdr:row>
      <xdr:rowOff>94276</xdr:rowOff>
    </xdr:to>
    <xdr:cxnSp macro="">
      <xdr:nvCxnSpPr>
        <xdr:cNvPr id="177" name="直線コネクタ 176"/>
        <xdr:cNvCxnSpPr/>
      </xdr:nvCxnSpPr>
      <xdr:spPr>
        <a:xfrm flipV="1">
          <a:off x="2019300" y="13073523"/>
          <a:ext cx="889000" cy="5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67280</xdr:rowOff>
    </xdr:from>
    <xdr:to>
      <xdr:col>10</xdr:col>
      <xdr:colOff>114300</xdr:colOff>
      <xdr:row>76</xdr:row>
      <xdr:rowOff>94276</xdr:rowOff>
    </xdr:to>
    <xdr:cxnSp macro="">
      <xdr:nvCxnSpPr>
        <xdr:cNvPr id="180" name="直線コネクタ 179"/>
        <xdr:cNvCxnSpPr/>
      </xdr:nvCxnSpPr>
      <xdr:spPr>
        <a:xfrm>
          <a:off x="1130300" y="13097480"/>
          <a:ext cx="889000" cy="2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61033</xdr:rowOff>
    </xdr:from>
    <xdr:to>
      <xdr:col>24</xdr:col>
      <xdr:colOff>114300</xdr:colOff>
      <xdr:row>76</xdr:row>
      <xdr:rowOff>162633</xdr:rowOff>
    </xdr:to>
    <xdr:sp macro="" textlink="">
      <xdr:nvSpPr>
        <xdr:cNvPr id="190" name="楕円 189"/>
        <xdr:cNvSpPr/>
      </xdr:nvSpPr>
      <xdr:spPr>
        <a:xfrm>
          <a:off x="4584700" y="1309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83910</xdr:rowOff>
    </xdr:from>
    <xdr:ext cx="534377" cy="259045"/>
    <xdr:sp macro="" textlink="">
      <xdr:nvSpPr>
        <xdr:cNvPr id="191" name="維持補修費該当値テキスト"/>
        <xdr:cNvSpPr txBox="1"/>
      </xdr:nvSpPr>
      <xdr:spPr>
        <a:xfrm>
          <a:off x="4686300" y="1294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86065</xdr:rowOff>
    </xdr:from>
    <xdr:to>
      <xdr:col>20</xdr:col>
      <xdr:colOff>38100</xdr:colOff>
      <xdr:row>76</xdr:row>
      <xdr:rowOff>16216</xdr:rowOff>
    </xdr:to>
    <xdr:sp macro="" textlink="">
      <xdr:nvSpPr>
        <xdr:cNvPr id="192" name="楕円 191"/>
        <xdr:cNvSpPr/>
      </xdr:nvSpPr>
      <xdr:spPr>
        <a:xfrm>
          <a:off x="3746500" y="129448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32742</xdr:rowOff>
    </xdr:from>
    <xdr:ext cx="534377" cy="259045"/>
    <xdr:sp macro="" textlink="">
      <xdr:nvSpPr>
        <xdr:cNvPr id="193" name="テキスト ボックス 192"/>
        <xdr:cNvSpPr txBox="1"/>
      </xdr:nvSpPr>
      <xdr:spPr>
        <a:xfrm>
          <a:off x="3530111" y="127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163973</xdr:rowOff>
    </xdr:from>
    <xdr:to>
      <xdr:col>15</xdr:col>
      <xdr:colOff>101600</xdr:colOff>
      <xdr:row>76</xdr:row>
      <xdr:rowOff>94123</xdr:rowOff>
    </xdr:to>
    <xdr:sp macro="" textlink="">
      <xdr:nvSpPr>
        <xdr:cNvPr id="194" name="楕円 193"/>
        <xdr:cNvSpPr/>
      </xdr:nvSpPr>
      <xdr:spPr>
        <a:xfrm>
          <a:off x="2857500" y="1302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110649</xdr:rowOff>
    </xdr:from>
    <xdr:ext cx="534377" cy="259045"/>
    <xdr:sp macro="" textlink="">
      <xdr:nvSpPr>
        <xdr:cNvPr id="195" name="テキスト ボックス 194"/>
        <xdr:cNvSpPr txBox="1"/>
      </xdr:nvSpPr>
      <xdr:spPr>
        <a:xfrm>
          <a:off x="2641111" y="1279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43476</xdr:rowOff>
    </xdr:from>
    <xdr:to>
      <xdr:col>10</xdr:col>
      <xdr:colOff>165100</xdr:colOff>
      <xdr:row>76</xdr:row>
      <xdr:rowOff>145076</xdr:rowOff>
    </xdr:to>
    <xdr:sp macro="" textlink="">
      <xdr:nvSpPr>
        <xdr:cNvPr id="196" name="楕円 195"/>
        <xdr:cNvSpPr/>
      </xdr:nvSpPr>
      <xdr:spPr>
        <a:xfrm>
          <a:off x="1968500" y="1307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161604</xdr:rowOff>
    </xdr:from>
    <xdr:ext cx="534377" cy="259045"/>
    <xdr:sp macro="" textlink="">
      <xdr:nvSpPr>
        <xdr:cNvPr id="197" name="テキスト ボックス 196"/>
        <xdr:cNvSpPr txBox="1"/>
      </xdr:nvSpPr>
      <xdr:spPr>
        <a:xfrm>
          <a:off x="1752111" y="1284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16480</xdr:rowOff>
    </xdr:from>
    <xdr:to>
      <xdr:col>6</xdr:col>
      <xdr:colOff>38100</xdr:colOff>
      <xdr:row>76</xdr:row>
      <xdr:rowOff>118080</xdr:rowOff>
    </xdr:to>
    <xdr:sp macro="" textlink="">
      <xdr:nvSpPr>
        <xdr:cNvPr id="198" name="楕円 197"/>
        <xdr:cNvSpPr/>
      </xdr:nvSpPr>
      <xdr:spPr>
        <a:xfrm>
          <a:off x="1079500" y="130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134607</xdr:rowOff>
    </xdr:from>
    <xdr:ext cx="534377" cy="259045"/>
    <xdr:sp macro="" textlink="">
      <xdr:nvSpPr>
        <xdr:cNvPr id="199" name="テキスト ボックス 198"/>
        <xdr:cNvSpPr txBox="1"/>
      </xdr:nvSpPr>
      <xdr:spPr>
        <a:xfrm>
          <a:off x="863111" y="1282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109248</xdr:rowOff>
    </xdr:from>
    <xdr:to>
      <xdr:col>24</xdr:col>
      <xdr:colOff>63500</xdr:colOff>
      <xdr:row>95</xdr:row>
      <xdr:rowOff>13040</xdr:rowOff>
    </xdr:to>
    <xdr:cxnSp macro="">
      <xdr:nvCxnSpPr>
        <xdr:cNvPr id="231" name="直線コネクタ 230"/>
        <xdr:cNvCxnSpPr/>
      </xdr:nvCxnSpPr>
      <xdr:spPr>
        <a:xfrm flipV="1">
          <a:off x="3797300" y="16225548"/>
          <a:ext cx="838200" cy="7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13040</xdr:rowOff>
    </xdr:from>
    <xdr:to>
      <xdr:col>19</xdr:col>
      <xdr:colOff>177800</xdr:colOff>
      <xdr:row>95</xdr:row>
      <xdr:rowOff>23245</xdr:rowOff>
    </xdr:to>
    <xdr:cxnSp macro="">
      <xdr:nvCxnSpPr>
        <xdr:cNvPr id="234" name="直線コネクタ 233"/>
        <xdr:cNvCxnSpPr/>
      </xdr:nvCxnSpPr>
      <xdr:spPr>
        <a:xfrm flipV="1">
          <a:off x="2908300" y="16300790"/>
          <a:ext cx="889000" cy="1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23245</xdr:rowOff>
    </xdr:from>
    <xdr:to>
      <xdr:col>15</xdr:col>
      <xdr:colOff>50800</xdr:colOff>
      <xdr:row>95</xdr:row>
      <xdr:rowOff>37108</xdr:rowOff>
    </xdr:to>
    <xdr:cxnSp macro="">
      <xdr:nvCxnSpPr>
        <xdr:cNvPr id="237" name="直線コネクタ 236"/>
        <xdr:cNvCxnSpPr/>
      </xdr:nvCxnSpPr>
      <xdr:spPr>
        <a:xfrm flipV="1">
          <a:off x="2019300" y="16310995"/>
          <a:ext cx="8890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37108</xdr:rowOff>
    </xdr:from>
    <xdr:to>
      <xdr:col>10</xdr:col>
      <xdr:colOff>114300</xdr:colOff>
      <xdr:row>95</xdr:row>
      <xdr:rowOff>82207</xdr:rowOff>
    </xdr:to>
    <xdr:cxnSp macro="">
      <xdr:nvCxnSpPr>
        <xdr:cNvPr id="240" name="直線コネクタ 239"/>
        <xdr:cNvCxnSpPr/>
      </xdr:nvCxnSpPr>
      <xdr:spPr>
        <a:xfrm flipV="1">
          <a:off x="1130300" y="16324858"/>
          <a:ext cx="889000" cy="4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58448</xdr:rowOff>
    </xdr:from>
    <xdr:to>
      <xdr:col>24</xdr:col>
      <xdr:colOff>114300</xdr:colOff>
      <xdr:row>94</xdr:row>
      <xdr:rowOff>160048</xdr:rowOff>
    </xdr:to>
    <xdr:sp macro="" textlink="">
      <xdr:nvSpPr>
        <xdr:cNvPr id="250" name="楕円 249"/>
        <xdr:cNvSpPr/>
      </xdr:nvSpPr>
      <xdr:spPr>
        <a:xfrm>
          <a:off x="4584700" y="161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81325</xdr:rowOff>
    </xdr:from>
    <xdr:ext cx="534377" cy="259045"/>
    <xdr:sp macro="" textlink="">
      <xdr:nvSpPr>
        <xdr:cNvPr id="251" name="扶助費該当値テキスト"/>
        <xdr:cNvSpPr txBox="1"/>
      </xdr:nvSpPr>
      <xdr:spPr>
        <a:xfrm>
          <a:off x="4686300" y="1602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133690</xdr:rowOff>
    </xdr:from>
    <xdr:to>
      <xdr:col>20</xdr:col>
      <xdr:colOff>38100</xdr:colOff>
      <xdr:row>95</xdr:row>
      <xdr:rowOff>63840</xdr:rowOff>
    </xdr:to>
    <xdr:sp macro="" textlink="">
      <xdr:nvSpPr>
        <xdr:cNvPr id="252" name="楕円 251"/>
        <xdr:cNvSpPr/>
      </xdr:nvSpPr>
      <xdr:spPr>
        <a:xfrm>
          <a:off x="3746500" y="1624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80367</xdr:rowOff>
    </xdr:from>
    <xdr:ext cx="534377" cy="259045"/>
    <xdr:sp macro="" textlink="">
      <xdr:nvSpPr>
        <xdr:cNvPr id="253" name="テキスト ボックス 252"/>
        <xdr:cNvSpPr txBox="1"/>
      </xdr:nvSpPr>
      <xdr:spPr>
        <a:xfrm>
          <a:off x="3530111" y="1602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143895</xdr:rowOff>
    </xdr:from>
    <xdr:to>
      <xdr:col>15</xdr:col>
      <xdr:colOff>101600</xdr:colOff>
      <xdr:row>95</xdr:row>
      <xdr:rowOff>74045</xdr:rowOff>
    </xdr:to>
    <xdr:sp macro="" textlink="">
      <xdr:nvSpPr>
        <xdr:cNvPr id="254" name="楕円 253"/>
        <xdr:cNvSpPr/>
      </xdr:nvSpPr>
      <xdr:spPr>
        <a:xfrm>
          <a:off x="2857500" y="1626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90572</xdr:rowOff>
    </xdr:from>
    <xdr:ext cx="534377" cy="259045"/>
    <xdr:sp macro="" textlink="">
      <xdr:nvSpPr>
        <xdr:cNvPr id="255" name="テキスト ボックス 254"/>
        <xdr:cNvSpPr txBox="1"/>
      </xdr:nvSpPr>
      <xdr:spPr>
        <a:xfrm>
          <a:off x="2641111" y="1603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157758</xdr:rowOff>
    </xdr:from>
    <xdr:to>
      <xdr:col>10</xdr:col>
      <xdr:colOff>165100</xdr:colOff>
      <xdr:row>95</xdr:row>
      <xdr:rowOff>87908</xdr:rowOff>
    </xdr:to>
    <xdr:sp macro="" textlink="">
      <xdr:nvSpPr>
        <xdr:cNvPr id="256" name="楕円 255"/>
        <xdr:cNvSpPr/>
      </xdr:nvSpPr>
      <xdr:spPr>
        <a:xfrm>
          <a:off x="1968500" y="162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104435</xdr:rowOff>
    </xdr:from>
    <xdr:ext cx="534377" cy="259045"/>
    <xdr:sp macro="" textlink="">
      <xdr:nvSpPr>
        <xdr:cNvPr id="257" name="テキスト ボックス 256"/>
        <xdr:cNvSpPr txBox="1"/>
      </xdr:nvSpPr>
      <xdr:spPr>
        <a:xfrm>
          <a:off x="1752111" y="160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31407</xdr:rowOff>
    </xdr:from>
    <xdr:to>
      <xdr:col>6</xdr:col>
      <xdr:colOff>38100</xdr:colOff>
      <xdr:row>95</xdr:row>
      <xdr:rowOff>133007</xdr:rowOff>
    </xdr:to>
    <xdr:sp macro="" textlink="">
      <xdr:nvSpPr>
        <xdr:cNvPr id="258" name="楕円 257"/>
        <xdr:cNvSpPr/>
      </xdr:nvSpPr>
      <xdr:spPr>
        <a:xfrm>
          <a:off x="1079500" y="1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149534</xdr:rowOff>
    </xdr:from>
    <xdr:ext cx="534377" cy="259045"/>
    <xdr:sp macro="" textlink="">
      <xdr:nvSpPr>
        <xdr:cNvPr id="259" name="テキスト ボックス 258"/>
        <xdr:cNvSpPr txBox="1"/>
      </xdr:nvSpPr>
      <xdr:spPr>
        <a:xfrm>
          <a:off x="863111" y="1609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60178</xdr:rowOff>
    </xdr:from>
    <xdr:to>
      <xdr:col>55</xdr:col>
      <xdr:colOff>0</xdr:colOff>
      <xdr:row>35</xdr:row>
      <xdr:rowOff>80035</xdr:rowOff>
    </xdr:to>
    <xdr:cxnSp macro="">
      <xdr:nvCxnSpPr>
        <xdr:cNvPr id="288" name="直線コネクタ 287"/>
        <xdr:cNvCxnSpPr/>
      </xdr:nvCxnSpPr>
      <xdr:spPr>
        <a:xfrm flipV="1">
          <a:off x="9639300" y="6060928"/>
          <a:ext cx="838200" cy="1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80035</xdr:rowOff>
    </xdr:from>
    <xdr:to>
      <xdr:col>50</xdr:col>
      <xdr:colOff>114300</xdr:colOff>
      <xdr:row>35</xdr:row>
      <xdr:rowOff>102892</xdr:rowOff>
    </xdr:to>
    <xdr:cxnSp macro="">
      <xdr:nvCxnSpPr>
        <xdr:cNvPr id="291" name="直線コネクタ 290"/>
        <xdr:cNvCxnSpPr/>
      </xdr:nvCxnSpPr>
      <xdr:spPr>
        <a:xfrm flipV="1">
          <a:off x="8750300" y="6080785"/>
          <a:ext cx="889000" cy="2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3" name="テキスト ボックス 292"/>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102892</xdr:rowOff>
    </xdr:from>
    <xdr:to>
      <xdr:col>45</xdr:col>
      <xdr:colOff>177800</xdr:colOff>
      <xdr:row>35</xdr:row>
      <xdr:rowOff>138279</xdr:rowOff>
    </xdr:to>
    <xdr:cxnSp macro="">
      <xdr:nvCxnSpPr>
        <xdr:cNvPr id="294" name="直線コネクタ 293"/>
        <xdr:cNvCxnSpPr/>
      </xdr:nvCxnSpPr>
      <xdr:spPr>
        <a:xfrm flipV="1">
          <a:off x="7861300" y="6103642"/>
          <a:ext cx="8890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118882</xdr:rowOff>
    </xdr:from>
    <xdr:to>
      <xdr:col>41</xdr:col>
      <xdr:colOff>50800</xdr:colOff>
      <xdr:row>35</xdr:row>
      <xdr:rowOff>138279</xdr:rowOff>
    </xdr:to>
    <xdr:cxnSp macro="">
      <xdr:nvCxnSpPr>
        <xdr:cNvPr id="297" name="直線コネクタ 296"/>
        <xdr:cNvCxnSpPr/>
      </xdr:nvCxnSpPr>
      <xdr:spPr>
        <a:xfrm>
          <a:off x="6972300" y="6119632"/>
          <a:ext cx="889000" cy="1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9" name="テキスト ボックス 298"/>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1" name="テキスト ボックス 300"/>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9378</xdr:rowOff>
    </xdr:from>
    <xdr:to>
      <xdr:col>55</xdr:col>
      <xdr:colOff>50800</xdr:colOff>
      <xdr:row>35</xdr:row>
      <xdr:rowOff>110978</xdr:rowOff>
    </xdr:to>
    <xdr:sp macro="" textlink="">
      <xdr:nvSpPr>
        <xdr:cNvPr id="307" name="楕円 306"/>
        <xdr:cNvSpPr/>
      </xdr:nvSpPr>
      <xdr:spPr>
        <a:xfrm>
          <a:off x="10426700" y="601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32255</xdr:rowOff>
    </xdr:from>
    <xdr:ext cx="599010" cy="259045"/>
    <xdr:sp macro="" textlink="">
      <xdr:nvSpPr>
        <xdr:cNvPr id="308" name="補助費等該当値テキスト"/>
        <xdr:cNvSpPr txBox="1"/>
      </xdr:nvSpPr>
      <xdr:spPr>
        <a:xfrm>
          <a:off x="10528300" y="586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29235</xdr:rowOff>
    </xdr:from>
    <xdr:to>
      <xdr:col>50</xdr:col>
      <xdr:colOff>165100</xdr:colOff>
      <xdr:row>35</xdr:row>
      <xdr:rowOff>130835</xdr:rowOff>
    </xdr:to>
    <xdr:sp macro="" textlink="">
      <xdr:nvSpPr>
        <xdr:cNvPr id="309" name="楕円 308"/>
        <xdr:cNvSpPr/>
      </xdr:nvSpPr>
      <xdr:spPr>
        <a:xfrm>
          <a:off x="9588500" y="60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147362</xdr:rowOff>
    </xdr:from>
    <xdr:ext cx="599010" cy="259045"/>
    <xdr:sp macro="" textlink="">
      <xdr:nvSpPr>
        <xdr:cNvPr id="310" name="テキスト ボックス 309"/>
        <xdr:cNvSpPr txBox="1"/>
      </xdr:nvSpPr>
      <xdr:spPr>
        <a:xfrm>
          <a:off x="9339795" y="580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52092</xdr:rowOff>
    </xdr:from>
    <xdr:to>
      <xdr:col>46</xdr:col>
      <xdr:colOff>38100</xdr:colOff>
      <xdr:row>35</xdr:row>
      <xdr:rowOff>153692</xdr:rowOff>
    </xdr:to>
    <xdr:sp macro="" textlink="">
      <xdr:nvSpPr>
        <xdr:cNvPr id="311" name="楕円 310"/>
        <xdr:cNvSpPr/>
      </xdr:nvSpPr>
      <xdr:spPr>
        <a:xfrm>
          <a:off x="8699500" y="605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170219</xdr:rowOff>
    </xdr:from>
    <xdr:ext cx="599010" cy="259045"/>
    <xdr:sp macro="" textlink="">
      <xdr:nvSpPr>
        <xdr:cNvPr id="312" name="テキスト ボックス 311"/>
        <xdr:cNvSpPr txBox="1"/>
      </xdr:nvSpPr>
      <xdr:spPr>
        <a:xfrm>
          <a:off x="8450795" y="582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87479</xdr:rowOff>
    </xdr:from>
    <xdr:to>
      <xdr:col>41</xdr:col>
      <xdr:colOff>101600</xdr:colOff>
      <xdr:row>36</xdr:row>
      <xdr:rowOff>17629</xdr:rowOff>
    </xdr:to>
    <xdr:sp macro="" textlink="">
      <xdr:nvSpPr>
        <xdr:cNvPr id="313" name="楕円 312"/>
        <xdr:cNvSpPr/>
      </xdr:nvSpPr>
      <xdr:spPr>
        <a:xfrm>
          <a:off x="7810500" y="608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34156</xdr:rowOff>
    </xdr:from>
    <xdr:ext cx="599010" cy="259045"/>
    <xdr:sp macro="" textlink="">
      <xdr:nvSpPr>
        <xdr:cNvPr id="314" name="テキスト ボックス 313"/>
        <xdr:cNvSpPr txBox="1"/>
      </xdr:nvSpPr>
      <xdr:spPr>
        <a:xfrm>
          <a:off x="7561795" y="586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68082</xdr:rowOff>
    </xdr:from>
    <xdr:to>
      <xdr:col>36</xdr:col>
      <xdr:colOff>165100</xdr:colOff>
      <xdr:row>35</xdr:row>
      <xdr:rowOff>169682</xdr:rowOff>
    </xdr:to>
    <xdr:sp macro="" textlink="">
      <xdr:nvSpPr>
        <xdr:cNvPr id="315" name="楕円 314"/>
        <xdr:cNvSpPr/>
      </xdr:nvSpPr>
      <xdr:spPr>
        <a:xfrm>
          <a:off x="6921500" y="60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14759</xdr:rowOff>
    </xdr:from>
    <xdr:ext cx="599010" cy="259045"/>
    <xdr:sp macro="" textlink="">
      <xdr:nvSpPr>
        <xdr:cNvPr id="316" name="テキスト ボックス 315"/>
        <xdr:cNvSpPr txBox="1"/>
      </xdr:nvSpPr>
      <xdr:spPr>
        <a:xfrm>
          <a:off x="6672795" y="584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89309</xdr:rowOff>
    </xdr:from>
    <xdr:to>
      <xdr:col>55</xdr:col>
      <xdr:colOff>0</xdr:colOff>
      <xdr:row>55</xdr:row>
      <xdr:rowOff>107866</xdr:rowOff>
    </xdr:to>
    <xdr:cxnSp macro="">
      <xdr:nvCxnSpPr>
        <xdr:cNvPr id="345" name="直線コネクタ 344"/>
        <xdr:cNvCxnSpPr/>
      </xdr:nvCxnSpPr>
      <xdr:spPr>
        <a:xfrm>
          <a:off x="9639300" y="9519059"/>
          <a:ext cx="838200" cy="1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6" name="普通建設事業費平均値テキスト"/>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142207</xdr:rowOff>
    </xdr:from>
    <xdr:to>
      <xdr:col>50</xdr:col>
      <xdr:colOff>114300</xdr:colOff>
      <xdr:row>55</xdr:row>
      <xdr:rowOff>89309</xdr:rowOff>
    </xdr:to>
    <xdr:cxnSp macro="">
      <xdr:nvCxnSpPr>
        <xdr:cNvPr id="348" name="直線コネクタ 347"/>
        <xdr:cNvCxnSpPr/>
      </xdr:nvCxnSpPr>
      <xdr:spPr>
        <a:xfrm>
          <a:off x="8750300" y="9229057"/>
          <a:ext cx="889000" cy="29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142207</xdr:rowOff>
    </xdr:from>
    <xdr:to>
      <xdr:col>45</xdr:col>
      <xdr:colOff>177800</xdr:colOff>
      <xdr:row>55</xdr:row>
      <xdr:rowOff>57414</xdr:rowOff>
    </xdr:to>
    <xdr:cxnSp macro="">
      <xdr:nvCxnSpPr>
        <xdr:cNvPr id="351" name="直線コネクタ 350"/>
        <xdr:cNvCxnSpPr/>
      </xdr:nvCxnSpPr>
      <xdr:spPr>
        <a:xfrm flipV="1">
          <a:off x="7861300" y="9229057"/>
          <a:ext cx="889000" cy="25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42810</xdr:rowOff>
    </xdr:from>
    <xdr:ext cx="599010" cy="259045"/>
    <xdr:sp macro="" textlink="">
      <xdr:nvSpPr>
        <xdr:cNvPr id="353" name="テキスト ボックス 352"/>
        <xdr:cNvSpPr txBox="1"/>
      </xdr:nvSpPr>
      <xdr:spPr>
        <a:xfrm>
          <a:off x="8450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57414</xdr:rowOff>
    </xdr:from>
    <xdr:to>
      <xdr:col>41</xdr:col>
      <xdr:colOff>50800</xdr:colOff>
      <xdr:row>56</xdr:row>
      <xdr:rowOff>117402</xdr:rowOff>
    </xdr:to>
    <xdr:cxnSp macro="">
      <xdr:nvCxnSpPr>
        <xdr:cNvPr id="354" name="直線コネクタ 353"/>
        <xdr:cNvCxnSpPr/>
      </xdr:nvCxnSpPr>
      <xdr:spPr>
        <a:xfrm flipV="1">
          <a:off x="6972300" y="9487164"/>
          <a:ext cx="889000" cy="23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6" name="テキスト ボックス 355"/>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8" name="テキスト ボックス 357"/>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57066</xdr:rowOff>
    </xdr:from>
    <xdr:to>
      <xdr:col>55</xdr:col>
      <xdr:colOff>50800</xdr:colOff>
      <xdr:row>55</xdr:row>
      <xdr:rowOff>158666</xdr:rowOff>
    </xdr:to>
    <xdr:sp macro="" textlink="">
      <xdr:nvSpPr>
        <xdr:cNvPr id="364" name="楕円 363"/>
        <xdr:cNvSpPr/>
      </xdr:nvSpPr>
      <xdr:spPr>
        <a:xfrm>
          <a:off x="10426700" y="948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79943</xdr:rowOff>
    </xdr:from>
    <xdr:ext cx="599010" cy="259045"/>
    <xdr:sp macro="" textlink="">
      <xdr:nvSpPr>
        <xdr:cNvPr id="365" name="普通建設事業費該当値テキスト"/>
        <xdr:cNvSpPr txBox="1"/>
      </xdr:nvSpPr>
      <xdr:spPr>
        <a:xfrm>
          <a:off x="10528300" y="933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38509</xdr:rowOff>
    </xdr:from>
    <xdr:to>
      <xdr:col>50</xdr:col>
      <xdr:colOff>165100</xdr:colOff>
      <xdr:row>55</xdr:row>
      <xdr:rowOff>140109</xdr:rowOff>
    </xdr:to>
    <xdr:sp macro="" textlink="">
      <xdr:nvSpPr>
        <xdr:cNvPr id="366" name="楕円 365"/>
        <xdr:cNvSpPr/>
      </xdr:nvSpPr>
      <xdr:spPr>
        <a:xfrm>
          <a:off x="9588500" y="94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156636</xdr:rowOff>
    </xdr:from>
    <xdr:ext cx="599010" cy="259045"/>
    <xdr:sp macro="" textlink="">
      <xdr:nvSpPr>
        <xdr:cNvPr id="367" name="テキスト ボックス 366"/>
        <xdr:cNvSpPr txBox="1"/>
      </xdr:nvSpPr>
      <xdr:spPr>
        <a:xfrm>
          <a:off x="9339795" y="924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91407</xdr:rowOff>
    </xdr:from>
    <xdr:to>
      <xdr:col>46</xdr:col>
      <xdr:colOff>38100</xdr:colOff>
      <xdr:row>54</xdr:row>
      <xdr:rowOff>21557</xdr:rowOff>
    </xdr:to>
    <xdr:sp macro="" textlink="">
      <xdr:nvSpPr>
        <xdr:cNvPr id="368" name="楕円 367"/>
        <xdr:cNvSpPr/>
      </xdr:nvSpPr>
      <xdr:spPr>
        <a:xfrm>
          <a:off x="8699500" y="91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38084</xdr:rowOff>
    </xdr:from>
    <xdr:ext cx="599010" cy="259045"/>
    <xdr:sp macro="" textlink="">
      <xdr:nvSpPr>
        <xdr:cNvPr id="369" name="テキスト ボックス 368"/>
        <xdr:cNvSpPr txBox="1"/>
      </xdr:nvSpPr>
      <xdr:spPr>
        <a:xfrm>
          <a:off x="8450795" y="895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6614</xdr:rowOff>
    </xdr:from>
    <xdr:to>
      <xdr:col>41</xdr:col>
      <xdr:colOff>101600</xdr:colOff>
      <xdr:row>55</xdr:row>
      <xdr:rowOff>108214</xdr:rowOff>
    </xdr:to>
    <xdr:sp macro="" textlink="">
      <xdr:nvSpPr>
        <xdr:cNvPr id="370" name="楕円 369"/>
        <xdr:cNvSpPr/>
      </xdr:nvSpPr>
      <xdr:spPr>
        <a:xfrm>
          <a:off x="7810500" y="943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124741</xdr:rowOff>
    </xdr:from>
    <xdr:ext cx="599010" cy="259045"/>
    <xdr:sp macro="" textlink="">
      <xdr:nvSpPr>
        <xdr:cNvPr id="371" name="テキスト ボックス 370"/>
        <xdr:cNvSpPr txBox="1"/>
      </xdr:nvSpPr>
      <xdr:spPr>
        <a:xfrm>
          <a:off x="7561795" y="921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66602</xdr:rowOff>
    </xdr:from>
    <xdr:to>
      <xdr:col>36</xdr:col>
      <xdr:colOff>165100</xdr:colOff>
      <xdr:row>56</xdr:row>
      <xdr:rowOff>168202</xdr:rowOff>
    </xdr:to>
    <xdr:sp macro="" textlink="">
      <xdr:nvSpPr>
        <xdr:cNvPr id="372" name="楕円 371"/>
        <xdr:cNvSpPr/>
      </xdr:nvSpPr>
      <xdr:spPr>
        <a:xfrm>
          <a:off x="6921500" y="966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13279</xdr:rowOff>
    </xdr:from>
    <xdr:ext cx="599010" cy="259045"/>
    <xdr:sp macro="" textlink="">
      <xdr:nvSpPr>
        <xdr:cNvPr id="373" name="テキスト ボックス 372"/>
        <xdr:cNvSpPr txBox="1"/>
      </xdr:nvSpPr>
      <xdr:spPr>
        <a:xfrm>
          <a:off x="6672795" y="944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104719</xdr:rowOff>
    </xdr:from>
    <xdr:to>
      <xdr:col>55</xdr:col>
      <xdr:colOff>0</xdr:colOff>
      <xdr:row>77</xdr:row>
      <xdr:rowOff>141269</xdr:rowOff>
    </xdr:to>
    <xdr:cxnSp macro="">
      <xdr:nvCxnSpPr>
        <xdr:cNvPr id="400" name="直線コネクタ 399"/>
        <xdr:cNvCxnSpPr/>
      </xdr:nvCxnSpPr>
      <xdr:spPr>
        <a:xfrm>
          <a:off x="9639300" y="13134919"/>
          <a:ext cx="838200" cy="2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150760</xdr:rowOff>
    </xdr:from>
    <xdr:to>
      <xdr:col>50</xdr:col>
      <xdr:colOff>114300</xdr:colOff>
      <xdr:row>76</xdr:row>
      <xdr:rowOff>104719</xdr:rowOff>
    </xdr:to>
    <xdr:cxnSp macro="">
      <xdr:nvCxnSpPr>
        <xdr:cNvPr id="403" name="直線コネクタ 402"/>
        <xdr:cNvCxnSpPr/>
      </xdr:nvCxnSpPr>
      <xdr:spPr>
        <a:xfrm>
          <a:off x="8750300" y="12838060"/>
          <a:ext cx="889000" cy="29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150760</xdr:rowOff>
    </xdr:from>
    <xdr:to>
      <xdr:col>45</xdr:col>
      <xdr:colOff>177800</xdr:colOff>
      <xdr:row>76</xdr:row>
      <xdr:rowOff>133784</xdr:rowOff>
    </xdr:to>
    <xdr:cxnSp macro="">
      <xdr:nvCxnSpPr>
        <xdr:cNvPr id="406" name="直線コネクタ 405"/>
        <xdr:cNvCxnSpPr/>
      </xdr:nvCxnSpPr>
      <xdr:spPr>
        <a:xfrm flipV="1">
          <a:off x="7861300" y="12838060"/>
          <a:ext cx="889000" cy="3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39355</xdr:rowOff>
    </xdr:from>
    <xdr:ext cx="534377" cy="259045"/>
    <xdr:sp macro="" textlink="">
      <xdr:nvSpPr>
        <xdr:cNvPr id="408" name="テキスト ボックス 407"/>
        <xdr:cNvSpPr txBox="1"/>
      </xdr:nvSpPr>
      <xdr:spPr>
        <a:xfrm>
          <a:off x="8483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154508</xdr:rowOff>
    </xdr:from>
    <xdr:to>
      <xdr:col>41</xdr:col>
      <xdr:colOff>50800</xdr:colOff>
      <xdr:row>76</xdr:row>
      <xdr:rowOff>133784</xdr:rowOff>
    </xdr:to>
    <xdr:cxnSp macro="">
      <xdr:nvCxnSpPr>
        <xdr:cNvPr id="409" name="直線コネクタ 408"/>
        <xdr:cNvCxnSpPr/>
      </xdr:nvCxnSpPr>
      <xdr:spPr>
        <a:xfrm>
          <a:off x="6972300" y="13013258"/>
          <a:ext cx="889000" cy="15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102212</xdr:rowOff>
    </xdr:from>
    <xdr:ext cx="534377" cy="259045"/>
    <xdr:sp macro="" textlink="">
      <xdr:nvSpPr>
        <xdr:cNvPr id="411" name="テキスト ボックス 410"/>
        <xdr:cNvSpPr txBox="1"/>
      </xdr:nvSpPr>
      <xdr:spPr>
        <a:xfrm>
          <a:off x="7594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3" name="テキスト ボックス 412"/>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90469</xdr:rowOff>
    </xdr:from>
    <xdr:to>
      <xdr:col>55</xdr:col>
      <xdr:colOff>50800</xdr:colOff>
      <xdr:row>78</xdr:row>
      <xdr:rowOff>20619</xdr:rowOff>
    </xdr:to>
    <xdr:sp macro="" textlink="">
      <xdr:nvSpPr>
        <xdr:cNvPr id="419" name="楕円 418"/>
        <xdr:cNvSpPr/>
      </xdr:nvSpPr>
      <xdr:spPr>
        <a:xfrm>
          <a:off x="10426700" y="1329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68896</xdr:rowOff>
    </xdr:from>
    <xdr:ext cx="534377" cy="259045"/>
    <xdr:sp macro="" textlink="">
      <xdr:nvSpPr>
        <xdr:cNvPr id="420" name="普通建設事業費 （ うち新規整備　）該当値テキスト"/>
        <xdr:cNvSpPr txBox="1"/>
      </xdr:nvSpPr>
      <xdr:spPr>
        <a:xfrm>
          <a:off x="10528300" y="1327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53919</xdr:rowOff>
    </xdr:from>
    <xdr:to>
      <xdr:col>50</xdr:col>
      <xdr:colOff>165100</xdr:colOff>
      <xdr:row>76</xdr:row>
      <xdr:rowOff>155519</xdr:rowOff>
    </xdr:to>
    <xdr:sp macro="" textlink="">
      <xdr:nvSpPr>
        <xdr:cNvPr id="421" name="楕円 420"/>
        <xdr:cNvSpPr/>
      </xdr:nvSpPr>
      <xdr:spPr>
        <a:xfrm>
          <a:off x="9588500" y="1308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597</xdr:rowOff>
    </xdr:from>
    <xdr:ext cx="534377" cy="259045"/>
    <xdr:sp macro="" textlink="">
      <xdr:nvSpPr>
        <xdr:cNvPr id="422" name="テキスト ボックス 421"/>
        <xdr:cNvSpPr txBox="1"/>
      </xdr:nvSpPr>
      <xdr:spPr>
        <a:xfrm>
          <a:off x="9372111" y="1285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99960</xdr:rowOff>
    </xdr:from>
    <xdr:to>
      <xdr:col>46</xdr:col>
      <xdr:colOff>38100</xdr:colOff>
      <xdr:row>75</xdr:row>
      <xdr:rowOff>30110</xdr:rowOff>
    </xdr:to>
    <xdr:sp macro="" textlink="">
      <xdr:nvSpPr>
        <xdr:cNvPr id="423" name="楕円 422"/>
        <xdr:cNvSpPr/>
      </xdr:nvSpPr>
      <xdr:spPr>
        <a:xfrm>
          <a:off x="8699500" y="127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46637</xdr:rowOff>
    </xdr:from>
    <xdr:ext cx="599010" cy="259045"/>
    <xdr:sp macro="" textlink="">
      <xdr:nvSpPr>
        <xdr:cNvPr id="424" name="テキスト ボックス 423"/>
        <xdr:cNvSpPr txBox="1"/>
      </xdr:nvSpPr>
      <xdr:spPr>
        <a:xfrm>
          <a:off x="8450795" y="1256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82984</xdr:rowOff>
    </xdr:from>
    <xdr:to>
      <xdr:col>41</xdr:col>
      <xdr:colOff>101600</xdr:colOff>
      <xdr:row>77</xdr:row>
      <xdr:rowOff>13134</xdr:rowOff>
    </xdr:to>
    <xdr:sp macro="" textlink="">
      <xdr:nvSpPr>
        <xdr:cNvPr id="425" name="楕円 424"/>
        <xdr:cNvSpPr/>
      </xdr:nvSpPr>
      <xdr:spPr>
        <a:xfrm>
          <a:off x="7810500" y="1311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29661</xdr:rowOff>
    </xdr:from>
    <xdr:ext cx="534377" cy="259045"/>
    <xdr:sp macro="" textlink="">
      <xdr:nvSpPr>
        <xdr:cNvPr id="426" name="テキスト ボックス 425"/>
        <xdr:cNvSpPr txBox="1"/>
      </xdr:nvSpPr>
      <xdr:spPr>
        <a:xfrm>
          <a:off x="7594111" y="1288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103708</xdr:rowOff>
    </xdr:from>
    <xdr:to>
      <xdr:col>36</xdr:col>
      <xdr:colOff>165100</xdr:colOff>
      <xdr:row>76</xdr:row>
      <xdr:rowOff>33858</xdr:rowOff>
    </xdr:to>
    <xdr:sp macro="" textlink="">
      <xdr:nvSpPr>
        <xdr:cNvPr id="427" name="楕円 426"/>
        <xdr:cNvSpPr/>
      </xdr:nvSpPr>
      <xdr:spPr>
        <a:xfrm>
          <a:off x="6921500" y="1296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50385</xdr:rowOff>
    </xdr:from>
    <xdr:ext cx="599010" cy="259045"/>
    <xdr:sp macro="" textlink="">
      <xdr:nvSpPr>
        <xdr:cNvPr id="428" name="テキスト ボックス 427"/>
        <xdr:cNvSpPr txBox="1"/>
      </xdr:nvSpPr>
      <xdr:spPr>
        <a:xfrm>
          <a:off x="6672795" y="127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132696</xdr:rowOff>
    </xdr:from>
    <xdr:to>
      <xdr:col>55</xdr:col>
      <xdr:colOff>0</xdr:colOff>
      <xdr:row>96</xdr:row>
      <xdr:rowOff>49997</xdr:rowOff>
    </xdr:to>
    <xdr:cxnSp macro="">
      <xdr:nvCxnSpPr>
        <xdr:cNvPr id="459" name="直線コネクタ 458"/>
        <xdr:cNvCxnSpPr/>
      </xdr:nvCxnSpPr>
      <xdr:spPr>
        <a:xfrm flipV="1">
          <a:off x="9639300" y="16420446"/>
          <a:ext cx="838200" cy="8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1255</xdr:rowOff>
    </xdr:from>
    <xdr:ext cx="599010" cy="259045"/>
    <xdr:sp macro="" textlink="">
      <xdr:nvSpPr>
        <xdr:cNvPr id="460" name="普通建設事業費 （ うち更新整備　）平均値テキスト"/>
        <xdr:cNvSpPr txBox="1"/>
      </xdr:nvSpPr>
      <xdr:spPr>
        <a:xfrm>
          <a:off x="10528300" y="1663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45168</xdr:rowOff>
    </xdr:from>
    <xdr:to>
      <xdr:col>50</xdr:col>
      <xdr:colOff>114300</xdr:colOff>
      <xdr:row>96</xdr:row>
      <xdr:rowOff>49997</xdr:rowOff>
    </xdr:to>
    <xdr:cxnSp macro="">
      <xdr:nvCxnSpPr>
        <xdr:cNvPr id="462" name="直線コネクタ 461"/>
        <xdr:cNvCxnSpPr/>
      </xdr:nvCxnSpPr>
      <xdr:spPr>
        <a:xfrm>
          <a:off x="8750300" y="16504368"/>
          <a:ext cx="889000" cy="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104859</xdr:rowOff>
    </xdr:from>
    <xdr:to>
      <xdr:col>45</xdr:col>
      <xdr:colOff>177800</xdr:colOff>
      <xdr:row>96</xdr:row>
      <xdr:rowOff>45168</xdr:rowOff>
    </xdr:to>
    <xdr:cxnSp macro="">
      <xdr:nvCxnSpPr>
        <xdr:cNvPr id="465" name="直線コネクタ 464"/>
        <xdr:cNvCxnSpPr/>
      </xdr:nvCxnSpPr>
      <xdr:spPr>
        <a:xfrm>
          <a:off x="7861300" y="16392609"/>
          <a:ext cx="889000" cy="1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67" name="テキスト ボックス 466"/>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104859</xdr:rowOff>
    </xdr:from>
    <xdr:to>
      <xdr:col>41</xdr:col>
      <xdr:colOff>50800</xdr:colOff>
      <xdr:row>98</xdr:row>
      <xdr:rowOff>25214</xdr:rowOff>
    </xdr:to>
    <xdr:cxnSp macro="">
      <xdr:nvCxnSpPr>
        <xdr:cNvPr id="468" name="直線コネクタ 467"/>
        <xdr:cNvCxnSpPr/>
      </xdr:nvCxnSpPr>
      <xdr:spPr>
        <a:xfrm flipV="1">
          <a:off x="6972300" y="16392609"/>
          <a:ext cx="889000" cy="43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0" name="テキスト ボックス 469"/>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81896</xdr:rowOff>
    </xdr:from>
    <xdr:to>
      <xdr:col>55</xdr:col>
      <xdr:colOff>50800</xdr:colOff>
      <xdr:row>96</xdr:row>
      <xdr:rowOff>12046</xdr:rowOff>
    </xdr:to>
    <xdr:sp macro="" textlink="">
      <xdr:nvSpPr>
        <xdr:cNvPr id="478" name="楕円 477"/>
        <xdr:cNvSpPr/>
      </xdr:nvSpPr>
      <xdr:spPr>
        <a:xfrm>
          <a:off x="10426700" y="16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104773</xdr:rowOff>
    </xdr:from>
    <xdr:ext cx="599010" cy="259045"/>
    <xdr:sp macro="" textlink="">
      <xdr:nvSpPr>
        <xdr:cNvPr id="479" name="普通建設事業費 （ うち更新整備　）該当値テキスト"/>
        <xdr:cNvSpPr txBox="1"/>
      </xdr:nvSpPr>
      <xdr:spPr>
        <a:xfrm>
          <a:off x="10528300" y="1622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170647</xdr:rowOff>
    </xdr:from>
    <xdr:to>
      <xdr:col>50</xdr:col>
      <xdr:colOff>165100</xdr:colOff>
      <xdr:row>96</xdr:row>
      <xdr:rowOff>100797</xdr:rowOff>
    </xdr:to>
    <xdr:sp macro="" textlink="">
      <xdr:nvSpPr>
        <xdr:cNvPr id="480" name="楕円 479"/>
        <xdr:cNvSpPr/>
      </xdr:nvSpPr>
      <xdr:spPr>
        <a:xfrm>
          <a:off x="9588500" y="1645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117324</xdr:rowOff>
    </xdr:from>
    <xdr:ext cx="599010" cy="259045"/>
    <xdr:sp macro="" textlink="">
      <xdr:nvSpPr>
        <xdr:cNvPr id="481" name="テキスト ボックス 480"/>
        <xdr:cNvSpPr txBox="1"/>
      </xdr:nvSpPr>
      <xdr:spPr>
        <a:xfrm>
          <a:off x="9339795" y="162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165818</xdr:rowOff>
    </xdr:from>
    <xdr:to>
      <xdr:col>46</xdr:col>
      <xdr:colOff>38100</xdr:colOff>
      <xdr:row>96</xdr:row>
      <xdr:rowOff>95968</xdr:rowOff>
    </xdr:to>
    <xdr:sp macro="" textlink="">
      <xdr:nvSpPr>
        <xdr:cNvPr id="482" name="楕円 481"/>
        <xdr:cNvSpPr/>
      </xdr:nvSpPr>
      <xdr:spPr>
        <a:xfrm>
          <a:off x="8699500" y="164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112495</xdr:rowOff>
    </xdr:from>
    <xdr:ext cx="599010" cy="259045"/>
    <xdr:sp macro="" textlink="">
      <xdr:nvSpPr>
        <xdr:cNvPr id="483" name="テキスト ボックス 482"/>
        <xdr:cNvSpPr txBox="1"/>
      </xdr:nvSpPr>
      <xdr:spPr>
        <a:xfrm>
          <a:off x="8450795" y="1622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54059</xdr:rowOff>
    </xdr:from>
    <xdr:to>
      <xdr:col>41</xdr:col>
      <xdr:colOff>101600</xdr:colOff>
      <xdr:row>95</xdr:row>
      <xdr:rowOff>155659</xdr:rowOff>
    </xdr:to>
    <xdr:sp macro="" textlink="">
      <xdr:nvSpPr>
        <xdr:cNvPr id="484" name="楕円 483"/>
        <xdr:cNvSpPr/>
      </xdr:nvSpPr>
      <xdr:spPr>
        <a:xfrm>
          <a:off x="7810500" y="1634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736</xdr:rowOff>
    </xdr:from>
    <xdr:ext cx="599010" cy="259045"/>
    <xdr:sp macro="" textlink="">
      <xdr:nvSpPr>
        <xdr:cNvPr id="485" name="テキスト ボックス 484"/>
        <xdr:cNvSpPr txBox="1"/>
      </xdr:nvSpPr>
      <xdr:spPr>
        <a:xfrm>
          <a:off x="7561795" y="1611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145864</xdr:rowOff>
    </xdr:from>
    <xdr:to>
      <xdr:col>36</xdr:col>
      <xdr:colOff>165100</xdr:colOff>
      <xdr:row>98</xdr:row>
      <xdr:rowOff>76014</xdr:rowOff>
    </xdr:to>
    <xdr:sp macro="" textlink="">
      <xdr:nvSpPr>
        <xdr:cNvPr id="486" name="楕円 485"/>
        <xdr:cNvSpPr/>
      </xdr:nvSpPr>
      <xdr:spPr>
        <a:xfrm>
          <a:off x="6921500" y="1677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92541</xdr:rowOff>
    </xdr:from>
    <xdr:ext cx="534377" cy="259045"/>
    <xdr:sp macro="" textlink="">
      <xdr:nvSpPr>
        <xdr:cNvPr id="487" name="テキスト ボックス 486"/>
        <xdr:cNvSpPr txBox="1"/>
      </xdr:nvSpPr>
      <xdr:spPr>
        <a:xfrm>
          <a:off x="6705111" y="1655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56561</xdr:rowOff>
    </xdr:from>
    <xdr:to>
      <xdr:col>85</xdr:col>
      <xdr:colOff>127000</xdr:colOff>
      <xdr:row>38</xdr:row>
      <xdr:rowOff>59031</xdr:rowOff>
    </xdr:to>
    <xdr:cxnSp macro="">
      <xdr:nvCxnSpPr>
        <xdr:cNvPr id="518" name="直線コネクタ 517"/>
        <xdr:cNvCxnSpPr/>
      </xdr:nvCxnSpPr>
      <xdr:spPr>
        <a:xfrm flipV="1">
          <a:off x="15481300" y="6400211"/>
          <a:ext cx="838200" cy="17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144098</xdr:rowOff>
    </xdr:from>
    <xdr:ext cx="534377" cy="259045"/>
    <xdr:sp macro="" textlink="">
      <xdr:nvSpPr>
        <xdr:cNvPr id="519" name="災害復旧事業費平均値テキスト"/>
        <xdr:cNvSpPr txBox="1"/>
      </xdr:nvSpPr>
      <xdr:spPr>
        <a:xfrm>
          <a:off x="16370300" y="6659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59031</xdr:rowOff>
    </xdr:from>
    <xdr:to>
      <xdr:col>81</xdr:col>
      <xdr:colOff>50800</xdr:colOff>
      <xdr:row>38</xdr:row>
      <xdr:rowOff>98010</xdr:rowOff>
    </xdr:to>
    <xdr:cxnSp macro="">
      <xdr:nvCxnSpPr>
        <xdr:cNvPr id="521" name="直線コネクタ 520"/>
        <xdr:cNvCxnSpPr/>
      </xdr:nvCxnSpPr>
      <xdr:spPr>
        <a:xfrm flipV="1">
          <a:off x="14592300" y="6574131"/>
          <a:ext cx="889000" cy="3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88887</xdr:rowOff>
    </xdr:from>
    <xdr:ext cx="534377" cy="259045"/>
    <xdr:sp macro="" textlink="">
      <xdr:nvSpPr>
        <xdr:cNvPr id="523" name="テキスト ボックス 522"/>
        <xdr:cNvSpPr txBox="1"/>
      </xdr:nvSpPr>
      <xdr:spPr>
        <a:xfrm>
          <a:off x="15214111" y="67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22859</xdr:rowOff>
    </xdr:from>
    <xdr:to>
      <xdr:col>76</xdr:col>
      <xdr:colOff>114300</xdr:colOff>
      <xdr:row>38</xdr:row>
      <xdr:rowOff>98010</xdr:rowOff>
    </xdr:to>
    <xdr:cxnSp macro="">
      <xdr:nvCxnSpPr>
        <xdr:cNvPr id="524" name="直線コネクタ 523"/>
        <xdr:cNvCxnSpPr/>
      </xdr:nvCxnSpPr>
      <xdr:spPr>
        <a:xfrm>
          <a:off x="13703300" y="6537959"/>
          <a:ext cx="889000" cy="7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89309</xdr:rowOff>
    </xdr:from>
    <xdr:ext cx="534377" cy="259045"/>
    <xdr:sp macro="" textlink="">
      <xdr:nvSpPr>
        <xdr:cNvPr id="526" name="テキスト ボックス 525"/>
        <xdr:cNvSpPr txBox="1"/>
      </xdr:nvSpPr>
      <xdr:spPr>
        <a:xfrm>
          <a:off x="14325111" y="677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22859</xdr:rowOff>
    </xdr:from>
    <xdr:to>
      <xdr:col>71</xdr:col>
      <xdr:colOff>177800</xdr:colOff>
      <xdr:row>39</xdr:row>
      <xdr:rowOff>98728</xdr:rowOff>
    </xdr:to>
    <xdr:cxnSp macro="">
      <xdr:nvCxnSpPr>
        <xdr:cNvPr id="527" name="直線コネクタ 526"/>
        <xdr:cNvCxnSpPr/>
      </xdr:nvCxnSpPr>
      <xdr:spPr>
        <a:xfrm flipV="1">
          <a:off x="12814300" y="6537959"/>
          <a:ext cx="889000" cy="24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99544</xdr:rowOff>
    </xdr:from>
    <xdr:ext cx="534377" cy="259045"/>
    <xdr:sp macro="" textlink="">
      <xdr:nvSpPr>
        <xdr:cNvPr id="529" name="テキスト ボックス 528"/>
        <xdr:cNvSpPr txBox="1"/>
      </xdr:nvSpPr>
      <xdr:spPr>
        <a:xfrm>
          <a:off x="13436111" y="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5761</xdr:rowOff>
    </xdr:from>
    <xdr:to>
      <xdr:col>85</xdr:col>
      <xdr:colOff>177800</xdr:colOff>
      <xdr:row>37</xdr:row>
      <xdr:rowOff>107361</xdr:rowOff>
    </xdr:to>
    <xdr:sp macro="" textlink="">
      <xdr:nvSpPr>
        <xdr:cNvPr id="537" name="楕円 536"/>
        <xdr:cNvSpPr/>
      </xdr:nvSpPr>
      <xdr:spPr>
        <a:xfrm>
          <a:off x="16268700" y="634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28638</xdr:rowOff>
    </xdr:from>
    <xdr:ext cx="599010" cy="259045"/>
    <xdr:sp macro="" textlink="">
      <xdr:nvSpPr>
        <xdr:cNvPr id="538" name="災害復旧事業費該当値テキスト"/>
        <xdr:cNvSpPr txBox="1"/>
      </xdr:nvSpPr>
      <xdr:spPr>
        <a:xfrm>
          <a:off x="16370300" y="620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8231</xdr:rowOff>
    </xdr:from>
    <xdr:to>
      <xdr:col>81</xdr:col>
      <xdr:colOff>101600</xdr:colOff>
      <xdr:row>38</xdr:row>
      <xdr:rowOff>109831</xdr:rowOff>
    </xdr:to>
    <xdr:sp macro="" textlink="">
      <xdr:nvSpPr>
        <xdr:cNvPr id="539" name="楕円 538"/>
        <xdr:cNvSpPr/>
      </xdr:nvSpPr>
      <xdr:spPr>
        <a:xfrm>
          <a:off x="15430500" y="652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126358</xdr:rowOff>
    </xdr:from>
    <xdr:ext cx="534377" cy="259045"/>
    <xdr:sp macro="" textlink="">
      <xdr:nvSpPr>
        <xdr:cNvPr id="540" name="テキスト ボックス 539"/>
        <xdr:cNvSpPr txBox="1"/>
      </xdr:nvSpPr>
      <xdr:spPr>
        <a:xfrm>
          <a:off x="15214111" y="629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47210</xdr:rowOff>
    </xdr:from>
    <xdr:to>
      <xdr:col>76</xdr:col>
      <xdr:colOff>165100</xdr:colOff>
      <xdr:row>38</xdr:row>
      <xdr:rowOff>148810</xdr:rowOff>
    </xdr:to>
    <xdr:sp macro="" textlink="">
      <xdr:nvSpPr>
        <xdr:cNvPr id="541" name="楕円 540"/>
        <xdr:cNvSpPr/>
      </xdr:nvSpPr>
      <xdr:spPr>
        <a:xfrm>
          <a:off x="14541500" y="65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165337</xdr:rowOff>
    </xdr:from>
    <xdr:ext cx="534377" cy="259045"/>
    <xdr:sp macro="" textlink="">
      <xdr:nvSpPr>
        <xdr:cNvPr id="542" name="テキスト ボックス 541"/>
        <xdr:cNvSpPr txBox="1"/>
      </xdr:nvSpPr>
      <xdr:spPr>
        <a:xfrm>
          <a:off x="14325111" y="633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143509</xdr:rowOff>
    </xdr:from>
    <xdr:to>
      <xdr:col>72</xdr:col>
      <xdr:colOff>38100</xdr:colOff>
      <xdr:row>38</xdr:row>
      <xdr:rowOff>73659</xdr:rowOff>
    </xdr:to>
    <xdr:sp macro="" textlink="">
      <xdr:nvSpPr>
        <xdr:cNvPr id="543" name="楕円 542"/>
        <xdr:cNvSpPr/>
      </xdr:nvSpPr>
      <xdr:spPr>
        <a:xfrm>
          <a:off x="13652500" y="648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90186</xdr:rowOff>
    </xdr:from>
    <xdr:ext cx="534377" cy="259045"/>
    <xdr:sp macro="" textlink="">
      <xdr:nvSpPr>
        <xdr:cNvPr id="544" name="テキスト ボックス 543"/>
        <xdr:cNvSpPr txBox="1"/>
      </xdr:nvSpPr>
      <xdr:spPr>
        <a:xfrm>
          <a:off x="13436111" y="626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47928</xdr:rowOff>
    </xdr:from>
    <xdr:to>
      <xdr:col>67</xdr:col>
      <xdr:colOff>101600</xdr:colOff>
      <xdr:row>39</xdr:row>
      <xdr:rowOff>149528</xdr:rowOff>
    </xdr:to>
    <xdr:sp macro="" textlink="">
      <xdr:nvSpPr>
        <xdr:cNvPr id="545" name="楕円 544"/>
        <xdr:cNvSpPr/>
      </xdr:nvSpPr>
      <xdr:spPr>
        <a:xfrm>
          <a:off x="12763500" y="67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140655</xdr:rowOff>
    </xdr:from>
    <xdr:ext cx="313932" cy="259045"/>
    <xdr:sp macro="" textlink="">
      <xdr:nvSpPr>
        <xdr:cNvPr id="546" name="テキスト ボックス 545"/>
        <xdr:cNvSpPr txBox="1"/>
      </xdr:nvSpPr>
      <xdr:spPr>
        <a:xfrm>
          <a:off x="12657333" y="6827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64669</xdr:rowOff>
    </xdr:from>
    <xdr:to>
      <xdr:col>85</xdr:col>
      <xdr:colOff>127000</xdr:colOff>
      <xdr:row>75</xdr:row>
      <xdr:rowOff>95086</xdr:rowOff>
    </xdr:to>
    <xdr:cxnSp macro="">
      <xdr:nvCxnSpPr>
        <xdr:cNvPr id="628" name="直線コネクタ 627"/>
        <xdr:cNvCxnSpPr/>
      </xdr:nvCxnSpPr>
      <xdr:spPr>
        <a:xfrm flipV="1">
          <a:off x="15481300" y="12923419"/>
          <a:ext cx="838200" cy="3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95086</xdr:rowOff>
    </xdr:from>
    <xdr:to>
      <xdr:col>81</xdr:col>
      <xdr:colOff>50800</xdr:colOff>
      <xdr:row>75</xdr:row>
      <xdr:rowOff>162775</xdr:rowOff>
    </xdr:to>
    <xdr:cxnSp macro="">
      <xdr:nvCxnSpPr>
        <xdr:cNvPr id="631" name="直線コネクタ 630"/>
        <xdr:cNvCxnSpPr/>
      </xdr:nvCxnSpPr>
      <xdr:spPr>
        <a:xfrm flipV="1">
          <a:off x="14592300" y="12953836"/>
          <a:ext cx="889000" cy="6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140984</xdr:rowOff>
    </xdr:from>
    <xdr:to>
      <xdr:col>76</xdr:col>
      <xdr:colOff>114300</xdr:colOff>
      <xdr:row>75</xdr:row>
      <xdr:rowOff>162775</xdr:rowOff>
    </xdr:to>
    <xdr:cxnSp macro="">
      <xdr:nvCxnSpPr>
        <xdr:cNvPr id="634" name="直線コネクタ 633"/>
        <xdr:cNvCxnSpPr/>
      </xdr:nvCxnSpPr>
      <xdr:spPr>
        <a:xfrm>
          <a:off x="13703300" y="12999734"/>
          <a:ext cx="889000" cy="2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91804</xdr:rowOff>
    </xdr:from>
    <xdr:to>
      <xdr:col>71</xdr:col>
      <xdr:colOff>177800</xdr:colOff>
      <xdr:row>75</xdr:row>
      <xdr:rowOff>140984</xdr:rowOff>
    </xdr:to>
    <xdr:cxnSp macro="">
      <xdr:nvCxnSpPr>
        <xdr:cNvPr id="637" name="直線コネクタ 636"/>
        <xdr:cNvCxnSpPr/>
      </xdr:nvCxnSpPr>
      <xdr:spPr>
        <a:xfrm>
          <a:off x="12814300" y="12950554"/>
          <a:ext cx="889000" cy="4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13869</xdr:rowOff>
    </xdr:from>
    <xdr:to>
      <xdr:col>85</xdr:col>
      <xdr:colOff>177800</xdr:colOff>
      <xdr:row>75</xdr:row>
      <xdr:rowOff>115469</xdr:rowOff>
    </xdr:to>
    <xdr:sp macro="" textlink="">
      <xdr:nvSpPr>
        <xdr:cNvPr id="647" name="楕円 646"/>
        <xdr:cNvSpPr/>
      </xdr:nvSpPr>
      <xdr:spPr>
        <a:xfrm>
          <a:off x="16268700" y="128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36746</xdr:rowOff>
    </xdr:from>
    <xdr:ext cx="599010" cy="259045"/>
    <xdr:sp macro="" textlink="">
      <xdr:nvSpPr>
        <xdr:cNvPr id="648" name="公債費該当値テキスト"/>
        <xdr:cNvSpPr txBox="1"/>
      </xdr:nvSpPr>
      <xdr:spPr>
        <a:xfrm>
          <a:off x="16370300" y="1272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44286</xdr:rowOff>
    </xdr:from>
    <xdr:to>
      <xdr:col>81</xdr:col>
      <xdr:colOff>101600</xdr:colOff>
      <xdr:row>75</xdr:row>
      <xdr:rowOff>145886</xdr:rowOff>
    </xdr:to>
    <xdr:sp macro="" textlink="">
      <xdr:nvSpPr>
        <xdr:cNvPr id="649" name="楕円 648"/>
        <xdr:cNvSpPr/>
      </xdr:nvSpPr>
      <xdr:spPr>
        <a:xfrm>
          <a:off x="15430500" y="129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162413</xdr:rowOff>
    </xdr:from>
    <xdr:ext cx="599010" cy="259045"/>
    <xdr:sp macro="" textlink="">
      <xdr:nvSpPr>
        <xdr:cNvPr id="650" name="テキスト ボックス 649"/>
        <xdr:cNvSpPr txBox="1"/>
      </xdr:nvSpPr>
      <xdr:spPr>
        <a:xfrm>
          <a:off x="15181795" y="1267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111975</xdr:rowOff>
    </xdr:from>
    <xdr:to>
      <xdr:col>76</xdr:col>
      <xdr:colOff>165100</xdr:colOff>
      <xdr:row>76</xdr:row>
      <xdr:rowOff>42125</xdr:rowOff>
    </xdr:to>
    <xdr:sp macro="" textlink="">
      <xdr:nvSpPr>
        <xdr:cNvPr id="651" name="楕円 650"/>
        <xdr:cNvSpPr/>
      </xdr:nvSpPr>
      <xdr:spPr>
        <a:xfrm>
          <a:off x="14541500" y="1297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33252</xdr:rowOff>
    </xdr:from>
    <xdr:ext cx="599010" cy="259045"/>
    <xdr:sp macro="" textlink="">
      <xdr:nvSpPr>
        <xdr:cNvPr id="652" name="テキスト ボックス 651"/>
        <xdr:cNvSpPr txBox="1"/>
      </xdr:nvSpPr>
      <xdr:spPr>
        <a:xfrm>
          <a:off x="14292795" y="1306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90184</xdr:rowOff>
    </xdr:from>
    <xdr:to>
      <xdr:col>72</xdr:col>
      <xdr:colOff>38100</xdr:colOff>
      <xdr:row>76</xdr:row>
      <xdr:rowOff>20334</xdr:rowOff>
    </xdr:to>
    <xdr:sp macro="" textlink="">
      <xdr:nvSpPr>
        <xdr:cNvPr id="653" name="楕円 652"/>
        <xdr:cNvSpPr/>
      </xdr:nvSpPr>
      <xdr:spPr>
        <a:xfrm>
          <a:off x="13652500" y="129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36861</xdr:rowOff>
    </xdr:from>
    <xdr:ext cx="599010" cy="259045"/>
    <xdr:sp macro="" textlink="">
      <xdr:nvSpPr>
        <xdr:cNvPr id="654" name="テキスト ボックス 653"/>
        <xdr:cNvSpPr txBox="1"/>
      </xdr:nvSpPr>
      <xdr:spPr>
        <a:xfrm>
          <a:off x="13403795" y="1272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41004</xdr:rowOff>
    </xdr:from>
    <xdr:to>
      <xdr:col>67</xdr:col>
      <xdr:colOff>101600</xdr:colOff>
      <xdr:row>75</xdr:row>
      <xdr:rowOff>142604</xdr:rowOff>
    </xdr:to>
    <xdr:sp macro="" textlink="">
      <xdr:nvSpPr>
        <xdr:cNvPr id="655" name="楕円 654"/>
        <xdr:cNvSpPr/>
      </xdr:nvSpPr>
      <xdr:spPr>
        <a:xfrm>
          <a:off x="12763500" y="1289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159131</xdr:rowOff>
    </xdr:from>
    <xdr:ext cx="599010" cy="259045"/>
    <xdr:sp macro="" textlink="">
      <xdr:nvSpPr>
        <xdr:cNvPr id="656" name="テキスト ボックス 655"/>
        <xdr:cNvSpPr txBox="1"/>
      </xdr:nvSpPr>
      <xdr:spPr>
        <a:xfrm>
          <a:off x="12514795" y="1267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86458</xdr:rowOff>
    </xdr:from>
    <xdr:to>
      <xdr:col>85</xdr:col>
      <xdr:colOff>127000</xdr:colOff>
      <xdr:row>98</xdr:row>
      <xdr:rowOff>121357</xdr:rowOff>
    </xdr:to>
    <xdr:cxnSp macro="">
      <xdr:nvCxnSpPr>
        <xdr:cNvPr id="683" name="直線コネクタ 682"/>
        <xdr:cNvCxnSpPr/>
      </xdr:nvCxnSpPr>
      <xdr:spPr>
        <a:xfrm flipV="1">
          <a:off x="15481300" y="16888558"/>
          <a:ext cx="838200" cy="3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121357</xdr:rowOff>
    </xdr:from>
    <xdr:to>
      <xdr:col>81</xdr:col>
      <xdr:colOff>50800</xdr:colOff>
      <xdr:row>98</xdr:row>
      <xdr:rowOff>127856</xdr:rowOff>
    </xdr:to>
    <xdr:cxnSp macro="">
      <xdr:nvCxnSpPr>
        <xdr:cNvPr id="686" name="直線コネクタ 685"/>
        <xdr:cNvCxnSpPr/>
      </xdr:nvCxnSpPr>
      <xdr:spPr>
        <a:xfrm flipV="1">
          <a:off x="14592300" y="16923457"/>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127856</xdr:rowOff>
    </xdr:from>
    <xdr:to>
      <xdr:col>76</xdr:col>
      <xdr:colOff>114300</xdr:colOff>
      <xdr:row>98</xdr:row>
      <xdr:rowOff>134826</xdr:rowOff>
    </xdr:to>
    <xdr:cxnSp macro="">
      <xdr:nvCxnSpPr>
        <xdr:cNvPr id="689" name="直線コネクタ 688"/>
        <xdr:cNvCxnSpPr/>
      </xdr:nvCxnSpPr>
      <xdr:spPr>
        <a:xfrm flipV="1">
          <a:off x="13703300" y="16929956"/>
          <a:ext cx="889000" cy="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82035</xdr:rowOff>
    </xdr:from>
    <xdr:to>
      <xdr:col>71</xdr:col>
      <xdr:colOff>177800</xdr:colOff>
      <xdr:row>98</xdr:row>
      <xdr:rowOff>134826</xdr:rowOff>
    </xdr:to>
    <xdr:cxnSp macro="">
      <xdr:nvCxnSpPr>
        <xdr:cNvPr id="692" name="直線コネクタ 691"/>
        <xdr:cNvCxnSpPr/>
      </xdr:nvCxnSpPr>
      <xdr:spPr>
        <a:xfrm>
          <a:off x="12814300" y="16884135"/>
          <a:ext cx="889000" cy="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35658</xdr:rowOff>
    </xdr:from>
    <xdr:to>
      <xdr:col>85</xdr:col>
      <xdr:colOff>177800</xdr:colOff>
      <xdr:row>98</xdr:row>
      <xdr:rowOff>137258</xdr:rowOff>
    </xdr:to>
    <xdr:sp macro="" textlink="">
      <xdr:nvSpPr>
        <xdr:cNvPr id="702" name="楕円 701"/>
        <xdr:cNvSpPr/>
      </xdr:nvSpPr>
      <xdr:spPr>
        <a:xfrm>
          <a:off x="16268700" y="1683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122035</xdr:rowOff>
    </xdr:from>
    <xdr:ext cx="534377" cy="259045"/>
    <xdr:sp macro="" textlink="">
      <xdr:nvSpPr>
        <xdr:cNvPr id="703" name="積立金該当値テキスト"/>
        <xdr:cNvSpPr txBox="1"/>
      </xdr:nvSpPr>
      <xdr:spPr>
        <a:xfrm>
          <a:off x="16370300" y="1675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70557</xdr:rowOff>
    </xdr:from>
    <xdr:to>
      <xdr:col>81</xdr:col>
      <xdr:colOff>101600</xdr:colOff>
      <xdr:row>99</xdr:row>
      <xdr:rowOff>707</xdr:rowOff>
    </xdr:to>
    <xdr:sp macro="" textlink="">
      <xdr:nvSpPr>
        <xdr:cNvPr id="704" name="楕円 703"/>
        <xdr:cNvSpPr/>
      </xdr:nvSpPr>
      <xdr:spPr>
        <a:xfrm>
          <a:off x="15430500" y="168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163284</xdr:rowOff>
    </xdr:from>
    <xdr:ext cx="469744" cy="259045"/>
    <xdr:sp macro="" textlink="">
      <xdr:nvSpPr>
        <xdr:cNvPr id="705" name="テキスト ボックス 704"/>
        <xdr:cNvSpPr txBox="1"/>
      </xdr:nvSpPr>
      <xdr:spPr>
        <a:xfrm>
          <a:off x="15246428" y="1696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77056</xdr:rowOff>
    </xdr:from>
    <xdr:to>
      <xdr:col>76</xdr:col>
      <xdr:colOff>165100</xdr:colOff>
      <xdr:row>99</xdr:row>
      <xdr:rowOff>7206</xdr:rowOff>
    </xdr:to>
    <xdr:sp macro="" textlink="">
      <xdr:nvSpPr>
        <xdr:cNvPr id="706" name="楕円 705"/>
        <xdr:cNvSpPr/>
      </xdr:nvSpPr>
      <xdr:spPr>
        <a:xfrm>
          <a:off x="14541500" y="168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169783</xdr:rowOff>
    </xdr:from>
    <xdr:ext cx="469744" cy="259045"/>
    <xdr:sp macro="" textlink="">
      <xdr:nvSpPr>
        <xdr:cNvPr id="707" name="テキスト ボックス 706"/>
        <xdr:cNvSpPr txBox="1"/>
      </xdr:nvSpPr>
      <xdr:spPr>
        <a:xfrm>
          <a:off x="14357428" y="1697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84026</xdr:rowOff>
    </xdr:from>
    <xdr:to>
      <xdr:col>72</xdr:col>
      <xdr:colOff>38100</xdr:colOff>
      <xdr:row>99</xdr:row>
      <xdr:rowOff>14176</xdr:rowOff>
    </xdr:to>
    <xdr:sp macro="" textlink="">
      <xdr:nvSpPr>
        <xdr:cNvPr id="708" name="楕円 707"/>
        <xdr:cNvSpPr/>
      </xdr:nvSpPr>
      <xdr:spPr>
        <a:xfrm>
          <a:off x="13652500" y="1688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5303</xdr:rowOff>
    </xdr:from>
    <xdr:ext cx="469744" cy="259045"/>
    <xdr:sp macro="" textlink="">
      <xdr:nvSpPr>
        <xdr:cNvPr id="709" name="テキスト ボックス 708"/>
        <xdr:cNvSpPr txBox="1"/>
      </xdr:nvSpPr>
      <xdr:spPr>
        <a:xfrm>
          <a:off x="13468428" y="1697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31235</xdr:rowOff>
    </xdr:from>
    <xdr:to>
      <xdr:col>67</xdr:col>
      <xdr:colOff>101600</xdr:colOff>
      <xdr:row>98</xdr:row>
      <xdr:rowOff>132835</xdr:rowOff>
    </xdr:to>
    <xdr:sp macro="" textlink="">
      <xdr:nvSpPr>
        <xdr:cNvPr id="710" name="楕円 709"/>
        <xdr:cNvSpPr/>
      </xdr:nvSpPr>
      <xdr:spPr>
        <a:xfrm>
          <a:off x="12763500" y="1683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123962</xdr:rowOff>
    </xdr:from>
    <xdr:ext cx="534377" cy="259045"/>
    <xdr:sp macro="" textlink="">
      <xdr:nvSpPr>
        <xdr:cNvPr id="711" name="テキスト ボックス 710"/>
        <xdr:cNvSpPr txBox="1"/>
      </xdr:nvSpPr>
      <xdr:spPr>
        <a:xfrm>
          <a:off x="12547111" y="1692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32578</xdr:rowOff>
    </xdr:from>
    <xdr:to>
      <xdr:col>116</xdr:col>
      <xdr:colOff>63500</xdr:colOff>
      <xdr:row>38</xdr:row>
      <xdr:rowOff>136523</xdr:rowOff>
    </xdr:to>
    <xdr:cxnSp macro="">
      <xdr:nvCxnSpPr>
        <xdr:cNvPr id="738" name="直線コネクタ 737"/>
        <xdr:cNvCxnSpPr/>
      </xdr:nvCxnSpPr>
      <xdr:spPr>
        <a:xfrm flipV="1">
          <a:off x="21323300" y="6547678"/>
          <a:ext cx="838200" cy="10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157624</xdr:rowOff>
    </xdr:from>
    <xdr:ext cx="469744" cy="259045"/>
    <xdr:sp macro="" textlink="">
      <xdr:nvSpPr>
        <xdr:cNvPr id="739" name="投資及び出資金平均値テキスト"/>
        <xdr:cNvSpPr txBox="1"/>
      </xdr:nvSpPr>
      <xdr:spPr>
        <a:xfrm>
          <a:off x="22212300" y="6501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136523</xdr:rowOff>
    </xdr:from>
    <xdr:to>
      <xdr:col>111</xdr:col>
      <xdr:colOff>177800</xdr:colOff>
      <xdr:row>38</xdr:row>
      <xdr:rowOff>139700</xdr:rowOff>
    </xdr:to>
    <xdr:cxnSp macro="">
      <xdr:nvCxnSpPr>
        <xdr:cNvPr id="741" name="直線コネクタ 740"/>
        <xdr:cNvCxnSpPr/>
      </xdr:nvCxnSpPr>
      <xdr:spPr>
        <a:xfrm flipV="1">
          <a:off x="20434300" y="6651623"/>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153228</xdr:rowOff>
    </xdr:from>
    <xdr:to>
      <xdr:col>116</xdr:col>
      <xdr:colOff>114300</xdr:colOff>
      <xdr:row>38</xdr:row>
      <xdr:rowOff>83378</xdr:rowOff>
    </xdr:to>
    <xdr:sp macro="" textlink="">
      <xdr:nvSpPr>
        <xdr:cNvPr id="757" name="楕円 756"/>
        <xdr:cNvSpPr/>
      </xdr:nvSpPr>
      <xdr:spPr>
        <a:xfrm>
          <a:off x="22110700" y="649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112605</xdr:rowOff>
    </xdr:from>
    <xdr:ext cx="469744" cy="259045"/>
    <xdr:sp macro="" textlink="">
      <xdr:nvSpPr>
        <xdr:cNvPr id="758" name="投資及び出資金該当値テキスト"/>
        <xdr:cNvSpPr txBox="1"/>
      </xdr:nvSpPr>
      <xdr:spPr>
        <a:xfrm>
          <a:off x="22212300" y="628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85723</xdr:rowOff>
    </xdr:from>
    <xdr:to>
      <xdr:col>112</xdr:col>
      <xdr:colOff>38100</xdr:colOff>
      <xdr:row>39</xdr:row>
      <xdr:rowOff>15873</xdr:rowOff>
    </xdr:to>
    <xdr:sp macro="" textlink="">
      <xdr:nvSpPr>
        <xdr:cNvPr id="759" name="楕円 758"/>
        <xdr:cNvSpPr/>
      </xdr:nvSpPr>
      <xdr:spPr>
        <a:xfrm>
          <a:off x="21272500" y="660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7000</xdr:rowOff>
    </xdr:from>
    <xdr:ext cx="378565" cy="259045"/>
    <xdr:sp macro="" textlink="">
      <xdr:nvSpPr>
        <xdr:cNvPr id="760" name="テキスト ボックス 759"/>
        <xdr:cNvSpPr txBox="1"/>
      </xdr:nvSpPr>
      <xdr:spPr>
        <a:xfrm>
          <a:off x="21134017" y="669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66967</xdr:rowOff>
    </xdr:from>
    <xdr:to>
      <xdr:col>116</xdr:col>
      <xdr:colOff>63500</xdr:colOff>
      <xdr:row>56</xdr:row>
      <xdr:rowOff>102705</xdr:rowOff>
    </xdr:to>
    <xdr:cxnSp macro="">
      <xdr:nvCxnSpPr>
        <xdr:cNvPr id="795" name="直線コネクタ 794"/>
        <xdr:cNvCxnSpPr/>
      </xdr:nvCxnSpPr>
      <xdr:spPr>
        <a:xfrm>
          <a:off x="21323300" y="9668167"/>
          <a:ext cx="8382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130878</xdr:rowOff>
    </xdr:from>
    <xdr:ext cx="469744" cy="259045"/>
    <xdr:sp macro="" textlink="">
      <xdr:nvSpPr>
        <xdr:cNvPr id="796" name="貸付金平均値テキスト"/>
        <xdr:cNvSpPr txBox="1"/>
      </xdr:nvSpPr>
      <xdr:spPr>
        <a:xfrm>
          <a:off x="22212300" y="99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66967</xdr:rowOff>
    </xdr:from>
    <xdr:to>
      <xdr:col>111</xdr:col>
      <xdr:colOff>177800</xdr:colOff>
      <xdr:row>56</xdr:row>
      <xdr:rowOff>160693</xdr:rowOff>
    </xdr:to>
    <xdr:cxnSp macro="">
      <xdr:nvCxnSpPr>
        <xdr:cNvPr id="798" name="直線コネクタ 797"/>
        <xdr:cNvCxnSpPr/>
      </xdr:nvCxnSpPr>
      <xdr:spPr>
        <a:xfrm flipV="1">
          <a:off x="20434300" y="9668167"/>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7434</xdr:rowOff>
    </xdr:from>
    <xdr:ext cx="469744" cy="259045"/>
    <xdr:sp macro="" textlink="">
      <xdr:nvSpPr>
        <xdr:cNvPr id="800" name="テキスト ボックス 799"/>
        <xdr:cNvSpPr txBox="1"/>
      </xdr:nvSpPr>
      <xdr:spPr>
        <a:xfrm>
          <a:off x="21088428" y="995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129184</xdr:rowOff>
    </xdr:from>
    <xdr:to>
      <xdr:col>107</xdr:col>
      <xdr:colOff>50800</xdr:colOff>
      <xdr:row>56</xdr:row>
      <xdr:rowOff>160693</xdr:rowOff>
    </xdr:to>
    <xdr:cxnSp macro="">
      <xdr:nvCxnSpPr>
        <xdr:cNvPr id="801" name="直線コネクタ 800"/>
        <xdr:cNvCxnSpPr/>
      </xdr:nvCxnSpPr>
      <xdr:spPr>
        <a:xfrm>
          <a:off x="19545300" y="9730384"/>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49382</xdr:rowOff>
    </xdr:from>
    <xdr:ext cx="469744" cy="259045"/>
    <xdr:sp macro="" textlink="">
      <xdr:nvSpPr>
        <xdr:cNvPr id="803" name="テキスト ボックス 802"/>
        <xdr:cNvSpPr txBox="1"/>
      </xdr:nvSpPr>
      <xdr:spPr>
        <a:xfrm>
          <a:off x="20199428" y="999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129184</xdr:rowOff>
    </xdr:from>
    <xdr:to>
      <xdr:col>102</xdr:col>
      <xdr:colOff>114300</xdr:colOff>
      <xdr:row>57</xdr:row>
      <xdr:rowOff>4026</xdr:rowOff>
    </xdr:to>
    <xdr:cxnSp macro="">
      <xdr:nvCxnSpPr>
        <xdr:cNvPr id="804" name="直線コネクタ 803"/>
        <xdr:cNvCxnSpPr/>
      </xdr:nvCxnSpPr>
      <xdr:spPr>
        <a:xfrm flipV="1">
          <a:off x="18656300" y="9730384"/>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54868</xdr:rowOff>
    </xdr:from>
    <xdr:ext cx="469744" cy="259045"/>
    <xdr:sp macro="" textlink="">
      <xdr:nvSpPr>
        <xdr:cNvPr id="806" name="テキスト ボックス 805"/>
        <xdr:cNvSpPr txBox="1"/>
      </xdr:nvSpPr>
      <xdr:spPr>
        <a:xfrm>
          <a:off x="19310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52697</xdr:rowOff>
    </xdr:from>
    <xdr:ext cx="469744" cy="259045"/>
    <xdr:sp macro="" textlink="">
      <xdr:nvSpPr>
        <xdr:cNvPr id="808" name="テキスト ボックス 807"/>
        <xdr:cNvSpPr txBox="1"/>
      </xdr:nvSpPr>
      <xdr:spPr>
        <a:xfrm>
          <a:off x="18421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51905</xdr:rowOff>
    </xdr:from>
    <xdr:to>
      <xdr:col>116</xdr:col>
      <xdr:colOff>114300</xdr:colOff>
      <xdr:row>56</xdr:row>
      <xdr:rowOff>153505</xdr:rowOff>
    </xdr:to>
    <xdr:sp macro="" textlink="">
      <xdr:nvSpPr>
        <xdr:cNvPr id="814" name="楕円 813"/>
        <xdr:cNvSpPr/>
      </xdr:nvSpPr>
      <xdr:spPr>
        <a:xfrm>
          <a:off x="22110700" y="965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74782</xdr:rowOff>
    </xdr:from>
    <xdr:ext cx="534377" cy="259045"/>
    <xdr:sp macro="" textlink="">
      <xdr:nvSpPr>
        <xdr:cNvPr id="815" name="貸付金該当値テキスト"/>
        <xdr:cNvSpPr txBox="1"/>
      </xdr:nvSpPr>
      <xdr:spPr>
        <a:xfrm>
          <a:off x="22212300" y="950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16167</xdr:rowOff>
    </xdr:from>
    <xdr:to>
      <xdr:col>112</xdr:col>
      <xdr:colOff>38100</xdr:colOff>
      <xdr:row>56</xdr:row>
      <xdr:rowOff>117767</xdr:rowOff>
    </xdr:to>
    <xdr:sp macro="" textlink="">
      <xdr:nvSpPr>
        <xdr:cNvPr id="816" name="楕円 815"/>
        <xdr:cNvSpPr/>
      </xdr:nvSpPr>
      <xdr:spPr>
        <a:xfrm>
          <a:off x="21272500" y="961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134294</xdr:rowOff>
    </xdr:from>
    <xdr:ext cx="534377" cy="259045"/>
    <xdr:sp macro="" textlink="">
      <xdr:nvSpPr>
        <xdr:cNvPr id="817" name="テキスト ボックス 816"/>
        <xdr:cNvSpPr txBox="1"/>
      </xdr:nvSpPr>
      <xdr:spPr>
        <a:xfrm>
          <a:off x="21056111" y="939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109893</xdr:rowOff>
    </xdr:from>
    <xdr:to>
      <xdr:col>107</xdr:col>
      <xdr:colOff>101600</xdr:colOff>
      <xdr:row>57</xdr:row>
      <xdr:rowOff>40043</xdr:rowOff>
    </xdr:to>
    <xdr:sp macro="" textlink="">
      <xdr:nvSpPr>
        <xdr:cNvPr id="818" name="楕円 817"/>
        <xdr:cNvSpPr/>
      </xdr:nvSpPr>
      <xdr:spPr>
        <a:xfrm>
          <a:off x="20383500" y="971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56570</xdr:rowOff>
    </xdr:from>
    <xdr:ext cx="534377" cy="259045"/>
    <xdr:sp macro="" textlink="">
      <xdr:nvSpPr>
        <xdr:cNvPr id="819" name="テキスト ボックス 818"/>
        <xdr:cNvSpPr txBox="1"/>
      </xdr:nvSpPr>
      <xdr:spPr>
        <a:xfrm>
          <a:off x="20167111" y="948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78384</xdr:rowOff>
    </xdr:from>
    <xdr:to>
      <xdr:col>102</xdr:col>
      <xdr:colOff>165100</xdr:colOff>
      <xdr:row>57</xdr:row>
      <xdr:rowOff>8534</xdr:rowOff>
    </xdr:to>
    <xdr:sp macro="" textlink="">
      <xdr:nvSpPr>
        <xdr:cNvPr id="820" name="楕円 819"/>
        <xdr:cNvSpPr/>
      </xdr:nvSpPr>
      <xdr:spPr>
        <a:xfrm>
          <a:off x="19494500" y="96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25061</xdr:rowOff>
    </xdr:from>
    <xdr:ext cx="534377" cy="259045"/>
    <xdr:sp macro="" textlink="">
      <xdr:nvSpPr>
        <xdr:cNvPr id="821" name="テキスト ボックス 820"/>
        <xdr:cNvSpPr txBox="1"/>
      </xdr:nvSpPr>
      <xdr:spPr>
        <a:xfrm>
          <a:off x="19278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124676</xdr:rowOff>
    </xdr:from>
    <xdr:to>
      <xdr:col>98</xdr:col>
      <xdr:colOff>38100</xdr:colOff>
      <xdr:row>57</xdr:row>
      <xdr:rowOff>54826</xdr:rowOff>
    </xdr:to>
    <xdr:sp macro="" textlink="">
      <xdr:nvSpPr>
        <xdr:cNvPr id="822" name="楕円 821"/>
        <xdr:cNvSpPr/>
      </xdr:nvSpPr>
      <xdr:spPr>
        <a:xfrm>
          <a:off x="18605500" y="97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71353</xdr:rowOff>
    </xdr:from>
    <xdr:ext cx="534377" cy="259045"/>
    <xdr:sp macro="" textlink="">
      <xdr:nvSpPr>
        <xdr:cNvPr id="823" name="テキスト ボックス 822"/>
        <xdr:cNvSpPr txBox="1"/>
      </xdr:nvSpPr>
      <xdr:spPr>
        <a:xfrm>
          <a:off x="18389111" y="950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134122</xdr:rowOff>
    </xdr:from>
    <xdr:to>
      <xdr:col>116</xdr:col>
      <xdr:colOff>63500</xdr:colOff>
      <xdr:row>76</xdr:row>
      <xdr:rowOff>161006</xdr:rowOff>
    </xdr:to>
    <xdr:cxnSp macro="">
      <xdr:nvCxnSpPr>
        <xdr:cNvPr id="852" name="直線コネクタ 851"/>
        <xdr:cNvCxnSpPr/>
      </xdr:nvCxnSpPr>
      <xdr:spPr>
        <a:xfrm flipV="1">
          <a:off x="21323300" y="13164322"/>
          <a:ext cx="838200" cy="2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142170</xdr:rowOff>
    </xdr:from>
    <xdr:to>
      <xdr:col>111</xdr:col>
      <xdr:colOff>177800</xdr:colOff>
      <xdr:row>76</xdr:row>
      <xdr:rowOff>161006</xdr:rowOff>
    </xdr:to>
    <xdr:cxnSp macro="">
      <xdr:nvCxnSpPr>
        <xdr:cNvPr id="855" name="直線コネクタ 854"/>
        <xdr:cNvCxnSpPr/>
      </xdr:nvCxnSpPr>
      <xdr:spPr>
        <a:xfrm>
          <a:off x="20434300" y="13172370"/>
          <a:ext cx="889000" cy="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142170</xdr:rowOff>
    </xdr:from>
    <xdr:to>
      <xdr:col>107</xdr:col>
      <xdr:colOff>50800</xdr:colOff>
      <xdr:row>76</xdr:row>
      <xdr:rowOff>168419</xdr:rowOff>
    </xdr:to>
    <xdr:cxnSp macro="">
      <xdr:nvCxnSpPr>
        <xdr:cNvPr id="858" name="直線コネクタ 857"/>
        <xdr:cNvCxnSpPr/>
      </xdr:nvCxnSpPr>
      <xdr:spPr>
        <a:xfrm flipV="1">
          <a:off x="19545300" y="13172370"/>
          <a:ext cx="889000" cy="2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160389</xdr:rowOff>
    </xdr:from>
    <xdr:to>
      <xdr:col>102</xdr:col>
      <xdr:colOff>114300</xdr:colOff>
      <xdr:row>76</xdr:row>
      <xdr:rowOff>168419</xdr:rowOff>
    </xdr:to>
    <xdr:cxnSp macro="">
      <xdr:nvCxnSpPr>
        <xdr:cNvPr id="861" name="直線コネクタ 860"/>
        <xdr:cNvCxnSpPr/>
      </xdr:nvCxnSpPr>
      <xdr:spPr>
        <a:xfrm>
          <a:off x="18656300" y="13190589"/>
          <a:ext cx="8890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83322</xdr:rowOff>
    </xdr:from>
    <xdr:to>
      <xdr:col>116</xdr:col>
      <xdr:colOff>114300</xdr:colOff>
      <xdr:row>77</xdr:row>
      <xdr:rowOff>13472</xdr:rowOff>
    </xdr:to>
    <xdr:sp macro="" textlink="">
      <xdr:nvSpPr>
        <xdr:cNvPr id="871" name="楕円 870"/>
        <xdr:cNvSpPr/>
      </xdr:nvSpPr>
      <xdr:spPr>
        <a:xfrm>
          <a:off x="22110700" y="1311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61749</xdr:rowOff>
    </xdr:from>
    <xdr:ext cx="534377" cy="259045"/>
    <xdr:sp macro="" textlink="">
      <xdr:nvSpPr>
        <xdr:cNvPr id="872" name="繰出金該当値テキスト"/>
        <xdr:cNvSpPr txBox="1"/>
      </xdr:nvSpPr>
      <xdr:spPr>
        <a:xfrm>
          <a:off x="22212300" y="1309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110206</xdr:rowOff>
    </xdr:from>
    <xdr:to>
      <xdr:col>112</xdr:col>
      <xdr:colOff>38100</xdr:colOff>
      <xdr:row>77</xdr:row>
      <xdr:rowOff>40356</xdr:rowOff>
    </xdr:to>
    <xdr:sp macro="" textlink="">
      <xdr:nvSpPr>
        <xdr:cNvPr id="873" name="楕円 872"/>
        <xdr:cNvSpPr/>
      </xdr:nvSpPr>
      <xdr:spPr>
        <a:xfrm>
          <a:off x="21272500" y="1314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31483</xdr:rowOff>
    </xdr:from>
    <xdr:ext cx="534377" cy="259045"/>
    <xdr:sp macro="" textlink="">
      <xdr:nvSpPr>
        <xdr:cNvPr id="874" name="テキスト ボックス 873"/>
        <xdr:cNvSpPr txBox="1"/>
      </xdr:nvSpPr>
      <xdr:spPr>
        <a:xfrm>
          <a:off x="21056111" y="1323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91370</xdr:rowOff>
    </xdr:from>
    <xdr:to>
      <xdr:col>107</xdr:col>
      <xdr:colOff>101600</xdr:colOff>
      <xdr:row>77</xdr:row>
      <xdr:rowOff>21520</xdr:rowOff>
    </xdr:to>
    <xdr:sp macro="" textlink="">
      <xdr:nvSpPr>
        <xdr:cNvPr id="875" name="楕円 874"/>
        <xdr:cNvSpPr/>
      </xdr:nvSpPr>
      <xdr:spPr>
        <a:xfrm>
          <a:off x="20383500" y="131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12647</xdr:rowOff>
    </xdr:from>
    <xdr:ext cx="534377" cy="259045"/>
    <xdr:sp macro="" textlink="">
      <xdr:nvSpPr>
        <xdr:cNvPr id="876" name="テキスト ボックス 875"/>
        <xdr:cNvSpPr txBox="1"/>
      </xdr:nvSpPr>
      <xdr:spPr>
        <a:xfrm>
          <a:off x="20167111" y="1321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117619</xdr:rowOff>
    </xdr:from>
    <xdr:to>
      <xdr:col>102</xdr:col>
      <xdr:colOff>165100</xdr:colOff>
      <xdr:row>77</xdr:row>
      <xdr:rowOff>47769</xdr:rowOff>
    </xdr:to>
    <xdr:sp macro="" textlink="">
      <xdr:nvSpPr>
        <xdr:cNvPr id="877" name="楕円 876"/>
        <xdr:cNvSpPr/>
      </xdr:nvSpPr>
      <xdr:spPr>
        <a:xfrm>
          <a:off x="19494500" y="1314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38896</xdr:rowOff>
    </xdr:from>
    <xdr:ext cx="534377" cy="259045"/>
    <xdr:sp macro="" textlink="">
      <xdr:nvSpPr>
        <xdr:cNvPr id="878" name="テキスト ボックス 877"/>
        <xdr:cNvSpPr txBox="1"/>
      </xdr:nvSpPr>
      <xdr:spPr>
        <a:xfrm>
          <a:off x="19278111" y="132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109589</xdr:rowOff>
    </xdr:from>
    <xdr:to>
      <xdr:col>98</xdr:col>
      <xdr:colOff>38100</xdr:colOff>
      <xdr:row>77</xdr:row>
      <xdr:rowOff>39739</xdr:rowOff>
    </xdr:to>
    <xdr:sp macro="" textlink="">
      <xdr:nvSpPr>
        <xdr:cNvPr id="879" name="楕円 878"/>
        <xdr:cNvSpPr/>
      </xdr:nvSpPr>
      <xdr:spPr>
        <a:xfrm>
          <a:off x="18605500" y="131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30866</xdr:rowOff>
    </xdr:from>
    <xdr:ext cx="534377" cy="259045"/>
    <xdr:sp macro="" textlink="">
      <xdr:nvSpPr>
        <xdr:cNvPr id="880" name="テキスト ボックス 879"/>
        <xdr:cNvSpPr txBox="1"/>
      </xdr:nvSpPr>
      <xdr:spPr>
        <a:xfrm>
          <a:off x="18389111" y="1323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latin typeface="ＭＳ Ｐゴシック" panose="020B0600070205080204" pitchFamily="50" charset="-128"/>
              <a:ea typeface="ＭＳ Ｐゴシック" panose="020B0600070205080204" pitchFamily="50" charset="-128"/>
            </a:rPr>
            <a:t>1,360</a:t>
          </a:r>
          <a:r>
            <a:rPr kumimoji="1" lang="ja-JP" altLang="en-US" sz="1300">
              <a:latin typeface="ＭＳ Ｐゴシック" panose="020B0600070205080204" pitchFamily="50" charset="-128"/>
              <a:ea typeface="ＭＳ Ｐゴシック" panose="020B0600070205080204" pitchFamily="50" charset="-128"/>
            </a:rPr>
            <a:t>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主な歳出項目である普通建設事業費は、</a:t>
          </a:r>
          <a:r>
            <a:rPr kumimoji="1" lang="en-US" altLang="ja-JP" sz="1300">
              <a:latin typeface="ＭＳ Ｐゴシック" panose="020B0600070205080204" pitchFamily="50" charset="-128"/>
              <a:ea typeface="ＭＳ Ｐゴシック" panose="020B0600070205080204" pitchFamily="50" charset="-128"/>
            </a:rPr>
            <a:t>326,711</a:t>
          </a:r>
          <a:r>
            <a:rPr kumimoji="1" lang="ja-JP" altLang="en-US" sz="1300">
              <a:latin typeface="ＭＳ Ｐゴシック" panose="020B0600070205080204" pitchFamily="50" charset="-128"/>
              <a:ea typeface="ＭＳ Ｐゴシック" panose="020B0600070205080204" pitchFamily="50" charset="-128"/>
            </a:rPr>
            <a:t>千円となっており、類似団体と比べても高い水準にある。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今後においても、老朽化した施設等の更新が控えているが、施設の集約等を検討し、歳出の抑制に努める。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4,923
4,830
743.09
6,757,574
6,697,072
59,766
3,390,560
7,834,552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18542</xdr:rowOff>
    </xdr:from>
    <xdr:to>
      <xdr:col>24</xdr:col>
      <xdr:colOff>63500</xdr:colOff>
      <xdr:row>33</xdr:row>
      <xdr:rowOff>137160</xdr:rowOff>
    </xdr:to>
    <xdr:cxnSp macro="">
      <xdr:nvCxnSpPr>
        <xdr:cNvPr id="61" name="直線コネクタ 60"/>
        <xdr:cNvCxnSpPr/>
      </xdr:nvCxnSpPr>
      <xdr:spPr>
        <a:xfrm flipV="1">
          <a:off x="3797300" y="5676392"/>
          <a:ext cx="838200" cy="11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137160</xdr:rowOff>
    </xdr:from>
    <xdr:to>
      <xdr:col>19</xdr:col>
      <xdr:colOff>177800</xdr:colOff>
      <xdr:row>33</xdr:row>
      <xdr:rowOff>162306</xdr:rowOff>
    </xdr:to>
    <xdr:cxnSp macro="">
      <xdr:nvCxnSpPr>
        <xdr:cNvPr id="64" name="直線コネクタ 63"/>
        <xdr:cNvCxnSpPr/>
      </xdr:nvCxnSpPr>
      <xdr:spPr>
        <a:xfrm flipV="1">
          <a:off x="2908300" y="579501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162306</xdr:rowOff>
    </xdr:from>
    <xdr:to>
      <xdr:col>15</xdr:col>
      <xdr:colOff>50800</xdr:colOff>
      <xdr:row>34</xdr:row>
      <xdr:rowOff>40386</xdr:rowOff>
    </xdr:to>
    <xdr:cxnSp macro="">
      <xdr:nvCxnSpPr>
        <xdr:cNvPr id="67" name="直線コネクタ 66"/>
        <xdr:cNvCxnSpPr/>
      </xdr:nvCxnSpPr>
      <xdr:spPr>
        <a:xfrm flipV="1">
          <a:off x="2019300" y="5820156"/>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83566</xdr:rowOff>
    </xdr:from>
    <xdr:to>
      <xdr:col>10</xdr:col>
      <xdr:colOff>114300</xdr:colOff>
      <xdr:row>34</xdr:row>
      <xdr:rowOff>40386</xdr:rowOff>
    </xdr:to>
    <xdr:cxnSp macro="">
      <xdr:nvCxnSpPr>
        <xdr:cNvPr id="70" name="直線コネクタ 69"/>
        <xdr:cNvCxnSpPr/>
      </xdr:nvCxnSpPr>
      <xdr:spPr>
        <a:xfrm>
          <a:off x="1130300" y="5741416"/>
          <a:ext cx="889000" cy="1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139192</xdr:rowOff>
    </xdr:from>
    <xdr:to>
      <xdr:col>24</xdr:col>
      <xdr:colOff>114300</xdr:colOff>
      <xdr:row>33</xdr:row>
      <xdr:rowOff>69342</xdr:rowOff>
    </xdr:to>
    <xdr:sp macro="" textlink="">
      <xdr:nvSpPr>
        <xdr:cNvPr id="80" name="楕円 79"/>
        <xdr:cNvSpPr/>
      </xdr:nvSpPr>
      <xdr:spPr>
        <a:xfrm>
          <a:off x="4584700" y="56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162069</xdr:rowOff>
    </xdr:from>
    <xdr:ext cx="534377" cy="259045"/>
    <xdr:sp macro="" textlink="">
      <xdr:nvSpPr>
        <xdr:cNvPr id="81" name="議会費該当値テキスト"/>
        <xdr:cNvSpPr txBox="1"/>
      </xdr:nvSpPr>
      <xdr:spPr>
        <a:xfrm>
          <a:off x="4686300" y="547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86360</xdr:rowOff>
    </xdr:from>
    <xdr:to>
      <xdr:col>20</xdr:col>
      <xdr:colOff>38100</xdr:colOff>
      <xdr:row>34</xdr:row>
      <xdr:rowOff>16510</xdr:rowOff>
    </xdr:to>
    <xdr:sp macro="" textlink="">
      <xdr:nvSpPr>
        <xdr:cNvPr id="82" name="楕円 81"/>
        <xdr:cNvSpPr/>
      </xdr:nvSpPr>
      <xdr:spPr>
        <a:xfrm>
          <a:off x="3746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33037</xdr:rowOff>
    </xdr:from>
    <xdr:ext cx="534377" cy="259045"/>
    <xdr:sp macro="" textlink="">
      <xdr:nvSpPr>
        <xdr:cNvPr id="83" name="テキスト ボックス 82"/>
        <xdr:cNvSpPr txBox="1"/>
      </xdr:nvSpPr>
      <xdr:spPr>
        <a:xfrm>
          <a:off x="3530111" y="55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111506</xdr:rowOff>
    </xdr:from>
    <xdr:to>
      <xdr:col>15</xdr:col>
      <xdr:colOff>101600</xdr:colOff>
      <xdr:row>34</xdr:row>
      <xdr:rowOff>41656</xdr:rowOff>
    </xdr:to>
    <xdr:sp macro="" textlink="">
      <xdr:nvSpPr>
        <xdr:cNvPr id="84" name="楕円 83"/>
        <xdr:cNvSpPr/>
      </xdr:nvSpPr>
      <xdr:spPr>
        <a:xfrm>
          <a:off x="2857500" y="576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58183</xdr:rowOff>
    </xdr:from>
    <xdr:ext cx="534377" cy="259045"/>
    <xdr:sp macro="" textlink="">
      <xdr:nvSpPr>
        <xdr:cNvPr id="85" name="テキスト ボックス 84"/>
        <xdr:cNvSpPr txBox="1"/>
      </xdr:nvSpPr>
      <xdr:spPr>
        <a:xfrm>
          <a:off x="2641111" y="554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161036</xdr:rowOff>
    </xdr:from>
    <xdr:to>
      <xdr:col>10</xdr:col>
      <xdr:colOff>165100</xdr:colOff>
      <xdr:row>34</xdr:row>
      <xdr:rowOff>91186</xdr:rowOff>
    </xdr:to>
    <xdr:sp macro="" textlink="">
      <xdr:nvSpPr>
        <xdr:cNvPr id="86" name="楕円 85"/>
        <xdr:cNvSpPr/>
      </xdr:nvSpPr>
      <xdr:spPr>
        <a:xfrm>
          <a:off x="1968500" y="58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107713</xdr:rowOff>
    </xdr:from>
    <xdr:ext cx="534377" cy="259045"/>
    <xdr:sp macro="" textlink="">
      <xdr:nvSpPr>
        <xdr:cNvPr id="87" name="テキスト ボックス 86"/>
        <xdr:cNvSpPr txBox="1"/>
      </xdr:nvSpPr>
      <xdr:spPr>
        <a:xfrm>
          <a:off x="1752111" y="559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32766</xdr:rowOff>
    </xdr:from>
    <xdr:to>
      <xdr:col>6</xdr:col>
      <xdr:colOff>38100</xdr:colOff>
      <xdr:row>33</xdr:row>
      <xdr:rowOff>134366</xdr:rowOff>
    </xdr:to>
    <xdr:sp macro="" textlink="">
      <xdr:nvSpPr>
        <xdr:cNvPr id="88" name="楕円 87"/>
        <xdr:cNvSpPr/>
      </xdr:nvSpPr>
      <xdr:spPr>
        <a:xfrm>
          <a:off x="1079500" y="56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150893</xdr:rowOff>
    </xdr:from>
    <xdr:ext cx="534377" cy="259045"/>
    <xdr:sp macro="" textlink="">
      <xdr:nvSpPr>
        <xdr:cNvPr id="89" name="テキスト ボックス 88"/>
        <xdr:cNvSpPr txBox="1"/>
      </xdr:nvSpPr>
      <xdr:spPr>
        <a:xfrm>
          <a:off x="863111" y="546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122379</xdr:rowOff>
    </xdr:from>
    <xdr:to>
      <xdr:col>24</xdr:col>
      <xdr:colOff>63500</xdr:colOff>
      <xdr:row>57</xdr:row>
      <xdr:rowOff>145678</xdr:rowOff>
    </xdr:to>
    <xdr:cxnSp macro="">
      <xdr:nvCxnSpPr>
        <xdr:cNvPr id="120" name="直線コネクタ 119"/>
        <xdr:cNvCxnSpPr/>
      </xdr:nvCxnSpPr>
      <xdr:spPr>
        <a:xfrm>
          <a:off x="3797300" y="9895029"/>
          <a:ext cx="838200" cy="2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122379</xdr:rowOff>
    </xdr:from>
    <xdr:to>
      <xdr:col>19</xdr:col>
      <xdr:colOff>177800</xdr:colOff>
      <xdr:row>57</xdr:row>
      <xdr:rowOff>133787</xdr:rowOff>
    </xdr:to>
    <xdr:cxnSp macro="">
      <xdr:nvCxnSpPr>
        <xdr:cNvPr id="123" name="直線コネクタ 122"/>
        <xdr:cNvCxnSpPr/>
      </xdr:nvCxnSpPr>
      <xdr:spPr>
        <a:xfrm flipV="1">
          <a:off x="2908300" y="9895029"/>
          <a:ext cx="889000" cy="1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133787</xdr:rowOff>
    </xdr:from>
    <xdr:to>
      <xdr:col>15</xdr:col>
      <xdr:colOff>50800</xdr:colOff>
      <xdr:row>58</xdr:row>
      <xdr:rowOff>17090</xdr:rowOff>
    </xdr:to>
    <xdr:cxnSp macro="">
      <xdr:nvCxnSpPr>
        <xdr:cNvPr id="126" name="直線コネクタ 125"/>
        <xdr:cNvCxnSpPr/>
      </xdr:nvCxnSpPr>
      <xdr:spPr>
        <a:xfrm flipV="1">
          <a:off x="2019300" y="9906437"/>
          <a:ext cx="889000" cy="5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139623</xdr:rowOff>
    </xdr:from>
    <xdr:to>
      <xdr:col>10</xdr:col>
      <xdr:colOff>114300</xdr:colOff>
      <xdr:row>58</xdr:row>
      <xdr:rowOff>17090</xdr:rowOff>
    </xdr:to>
    <xdr:cxnSp macro="">
      <xdr:nvCxnSpPr>
        <xdr:cNvPr id="129" name="直線コネクタ 128"/>
        <xdr:cNvCxnSpPr/>
      </xdr:nvCxnSpPr>
      <xdr:spPr>
        <a:xfrm>
          <a:off x="1130300" y="9912273"/>
          <a:ext cx="889000" cy="4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94878</xdr:rowOff>
    </xdr:from>
    <xdr:to>
      <xdr:col>24</xdr:col>
      <xdr:colOff>114300</xdr:colOff>
      <xdr:row>58</xdr:row>
      <xdr:rowOff>25028</xdr:rowOff>
    </xdr:to>
    <xdr:sp macro="" textlink="">
      <xdr:nvSpPr>
        <xdr:cNvPr id="139" name="楕円 138"/>
        <xdr:cNvSpPr/>
      </xdr:nvSpPr>
      <xdr:spPr>
        <a:xfrm>
          <a:off x="4584700" y="986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73305</xdr:rowOff>
    </xdr:from>
    <xdr:ext cx="599010" cy="259045"/>
    <xdr:sp macro="" textlink="">
      <xdr:nvSpPr>
        <xdr:cNvPr id="140" name="総務費該当値テキスト"/>
        <xdr:cNvSpPr txBox="1"/>
      </xdr:nvSpPr>
      <xdr:spPr>
        <a:xfrm>
          <a:off x="4686300" y="984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71579</xdr:rowOff>
    </xdr:from>
    <xdr:to>
      <xdr:col>20</xdr:col>
      <xdr:colOff>38100</xdr:colOff>
      <xdr:row>58</xdr:row>
      <xdr:rowOff>1729</xdr:rowOff>
    </xdr:to>
    <xdr:sp macro="" textlink="">
      <xdr:nvSpPr>
        <xdr:cNvPr id="141" name="楕円 140"/>
        <xdr:cNvSpPr/>
      </xdr:nvSpPr>
      <xdr:spPr>
        <a:xfrm>
          <a:off x="3746500" y="984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18256</xdr:rowOff>
    </xdr:from>
    <xdr:ext cx="599010" cy="259045"/>
    <xdr:sp macro="" textlink="">
      <xdr:nvSpPr>
        <xdr:cNvPr id="142" name="テキスト ボックス 141"/>
        <xdr:cNvSpPr txBox="1"/>
      </xdr:nvSpPr>
      <xdr:spPr>
        <a:xfrm>
          <a:off x="3497795" y="961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82987</xdr:rowOff>
    </xdr:from>
    <xdr:to>
      <xdr:col>15</xdr:col>
      <xdr:colOff>101600</xdr:colOff>
      <xdr:row>58</xdr:row>
      <xdr:rowOff>13137</xdr:rowOff>
    </xdr:to>
    <xdr:sp macro="" textlink="">
      <xdr:nvSpPr>
        <xdr:cNvPr id="143" name="楕円 142"/>
        <xdr:cNvSpPr/>
      </xdr:nvSpPr>
      <xdr:spPr>
        <a:xfrm>
          <a:off x="2857500" y="985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29664</xdr:rowOff>
    </xdr:from>
    <xdr:ext cx="599010" cy="259045"/>
    <xdr:sp macro="" textlink="">
      <xdr:nvSpPr>
        <xdr:cNvPr id="144" name="テキスト ボックス 143"/>
        <xdr:cNvSpPr txBox="1"/>
      </xdr:nvSpPr>
      <xdr:spPr>
        <a:xfrm>
          <a:off x="2608795" y="963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137740</xdr:rowOff>
    </xdr:from>
    <xdr:to>
      <xdr:col>10</xdr:col>
      <xdr:colOff>165100</xdr:colOff>
      <xdr:row>58</xdr:row>
      <xdr:rowOff>67890</xdr:rowOff>
    </xdr:to>
    <xdr:sp macro="" textlink="">
      <xdr:nvSpPr>
        <xdr:cNvPr id="145" name="楕円 144"/>
        <xdr:cNvSpPr/>
      </xdr:nvSpPr>
      <xdr:spPr>
        <a:xfrm>
          <a:off x="1968500" y="991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59017</xdr:rowOff>
    </xdr:from>
    <xdr:ext cx="599010" cy="259045"/>
    <xdr:sp macro="" textlink="">
      <xdr:nvSpPr>
        <xdr:cNvPr id="146" name="テキスト ボックス 145"/>
        <xdr:cNvSpPr txBox="1"/>
      </xdr:nvSpPr>
      <xdr:spPr>
        <a:xfrm>
          <a:off x="1719795" y="10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88823</xdr:rowOff>
    </xdr:from>
    <xdr:to>
      <xdr:col>6</xdr:col>
      <xdr:colOff>38100</xdr:colOff>
      <xdr:row>58</xdr:row>
      <xdr:rowOff>18973</xdr:rowOff>
    </xdr:to>
    <xdr:sp macro="" textlink="">
      <xdr:nvSpPr>
        <xdr:cNvPr id="147" name="楕円 146"/>
        <xdr:cNvSpPr/>
      </xdr:nvSpPr>
      <xdr:spPr>
        <a:xfrm>
          <a:off x="1079500" y="98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35500</xdr:rowOff>
    </xdr:from>
    <xdr:ext cx="599010" cy="259045"/>
    <xdr:sp macro="" textlink="">
      <xdr:nvSpPr>
        <xdr:cNvPr id="148" name="テキスト ボックス 147"/>
        <xdr:cNvSpPr txBox="1"/>
      </xdr:nvSpPr>
      <xdr:spPr>
        <a:xfrm>
          <a:off x="830795" y="963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29080</xdr:rowOff>
    </xdr:from>
    <xdr:to>
      <xdr:col>24</xdr:col>
      <xdr:colOff>63500</xdr:colOff>
      <xdr:row>76</xdr:row>
      <xdr:rowOff>1113</xdr:rowOff>
    </xdr:to>
    <xdr:cxnSp macro="">
      <xdr:nvCxnSpPr>
        <xdr:cNvPr id="176" name="直線コネクタ 175"/>
        <xdr:cNvCxnSpPr/>
      </xdr:nvCxnSpPr>
      <xdr:spPr>
        <a:xfrm flipV="1">
          <a:off x="3797300" y="12887830"/>
          <a:ext cx="838200" cy="14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139261</xdr:rowOff>
    </xdr:from>
    <xdr:to>
      <xdr:col>19</xdr:col>
      <xdr:colOff>177800</xdr:colOff>
      <xdr:row>76</xdr:row>
      <xdr:rowOff>1113</xdr:rowOff>
    </xdr:to>
    <xdr:cxnSp macro="">
      <xdr:nvCxnSpPr>
        <xdr:cNvPr id="179" name="直線コネクタ 178"/>
        <xdr:cNvCxnSpPr/>
      </xdr:nvCxnSpPr>
      <xdr:spPr>
        <a:xfrm>
          <a:off x="2908300" y="12826561"/>
          <a:ext cx="889000" cy="20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139261</xdr:rowOff>
    </xdr:from>
    <xdr:to>
      <xdr:col>15</xdr:col>
      <xdr:colOff>50800</xdr:colOff>
      <xdr:row>75</xdr:row>
      <xdr:rowOff>63050</xdr:rowOff>
    </xdr:to>
    <xdr:cxnSp macro="">
      <xdr:nvCxnSpPr>
        <xdr:cNvPr id="182" name="直線コネクタ 181"/>
        <xdr:cNvCxnSpPr/>
      </xdr:nvCxnSpPr>
      <xdr:spPr>
        <a:xfrm flipV="1">
          <a:off x="2019300" y="12826561"/>
          <a:ext cx="889000" cy="9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63050</xdr:rowOff>
    </xdr:from>
    <xdr:to>
      <xdr:col>10</xdr:col>
      <xdr:colOff>114300</xdr:colOff>
      <xdr:row>76</xdr:row>
      <xdr:rowOff>75532</xdr:rowOff>
    </xdr:to>
    <xdr:cxnSp macro="">
      <xdr:nvCxnSpPr>
        <xdr:cNvPr id="185" name="直線コネクタ 184"/>
        <xdr:cNvCxnSpPr/>
      </xdr:nvCxnSpPr>
      <xdr:spPr>
        <a:xfrm flipV="1">
          <a:off x="1130300" y="12921800"/>
          <a:ext cx="889000" cy="18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149730</xdr:rowOff>
    </xdr:from>
    <xdr:to>
      <xdr:col>24</xdr:col>
      <xdr:colOff>114300</xdr:colOff>
      <xdr:row>75</xdr:row>
      <xdr:rowOff>79880</xdr:rowOff>
    </xdr:to>
    <xdr:sp macro="" textlink="">
      <xdr:nvSpPr>
        <xdr:cNvPr id="195" name="楕円 194"/>
        <xdr:cNvSpPr/>
      </xdr:nvSpPr>
      <xdr:spPr>
        <a:xfrm>
          <a:off x="4584700" y="128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1157</xdr:rowOff>
    </xdr:from>
    <xdr:ext cx="599010" cy="259045"/>
    <xdr:sp macro="" textlink="">
      <xdr:nvSpPr>
        <xdr:cNvPr id="196" name="民生費該当値テキスト"/>
        <xdr:cNvSpPr txBox="1"/>
      </xdr:nvSpPr>
      <xdr:spPr>
        <a:xfrm>
          <a:off x="4686300" y="1268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121764</xdr:rowOff>
    </xdr:from>
    <xdr:to>
      <xdr:col>20</xdr:col>
      <xdr:colOff>38100</xdr:colOff>
      <xdr:row>76</xdr:row>
      <xdr:rowOff>51913</xdr:rowOff>
    </xdr:to>
    <xdr:sp macro="" textlink="">
      <xdr:nvSpPr>
        <xdr:cNvPr id="197" name="楕円 196"/>
        <xdr:cNvSpPr/>
      </xdr:nvSpPr>
      <xdr:spPr>
        <a:xfrm>
          <a:off x="3746500" y="129805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68441</xdr:rowOff>
    </xdr:from>
    <xdr:ext cx="599010" cy="259045"/>
    <xdr:sp macro="" textlink="">
      <xdr:nvSpPr>
        <xdr:cNvPr id="198" name="テキスト ボックス 197"/>
        <xdr:cNvSpPr txBox="1"/>
      </xdr:nvSpPr>
      <xdr:spPr>
        <a:xfrm>
          <a:off x="3497795" y="1275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88461</xdr:rowOff>
    </xdr:from>
    <xdr:to>
      <xdr:col>15</xdr:col>
      <xdr:colOff>101600</xdr:colOff>
      <xdr:row>75</xdr:row>
      <xdr:rowOff>18611</xdr:rowOff>
    </xdr:to>
    <xdr:sp macro="" textlink="">
      <xdr:nvSpPr>
        <xdr:cNvPr id="199" name="楕円 198"/>
        <xdr:cNvSpPr/>
      </xdr:nvSpPr>
      <xdr:spPr>
        <a:xfrm>
          <a:off x="2857500" y="1277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35138</xdr:rowOff>
    </xdr:from>
    <xdr:ext cx="599010" cy="259045"/>
    <xdr:sp macro="" textlink="">
      <xdr:nvSpPr>
        <xdr:cNvPr id="200" name="テキスト ボックス 199"/>
        <xdr:cNvSpPr txBox="1"/>
      </xdr:nvSpPr>
      <xdr:spPr>
        <a:xfrm>
          <a:off x="2608795" y="1255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12250</xdr:rowOff>
    </xdr:from>
    <xdr:to>
      <xdr:col>10</xdr:col>
      <xdr:colOff>165100</xdr:colOff>
      <xdr:row>75</xdr:row>
      <xdr:rowOff>113850</xdr:rowOff>
    </xdr:to>
    <xdr:sp macro="" textlink="">
      <xdr:nvSpPr>
        <xdr:cNvPr id="201" name="楕円 200"/>
        <xdr:cNvSpPr/>
      </xdr:nvSpPr>
      <xdr:spPr>
        <a:xfrm>
          <a:off x="1968500" y="128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130377</xdr:rowOff>
    </xdr:from>
    <xdr:ext cx="599010" cy="259045"/>
    <xdr:sp macro="" textlink="">
      <xdr:nvSpPr>
        <xdr:cNvPr id="202" name="テキスト ボックス 201"/>
        <xdr:cNvSpPr txBox="1"/>
      </xdr:nvSpPr>
      <xdr:spPr>
        <a:xfrm>
          <a:off x="1719795" y="126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24732</xdr:rowOff>
    </xdr:from>
    <xdr:to>
      <xdr:col>6</xdr:col>
      <xdr:colOff>38100</xdr:colOff>
      <xdr:row>76</xdr:row>
      <xdr:rowOff>126332</xdr:rowOff>
    </xdr:to>
    <xdr:sp macro="" textlink="">
      <xdr:nvSpPr>
        <xdr:cNvPr id="203" name="楕円 202"/>
        <xdr:cNvSpPr/>
      </xdr:nvSpPr>
      <xdr:spPr>
        <a:xfrm>
          <a:off x="1079500" y="1305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142859</xdr:rowOff>
    </xdr:from>
    <xdr:ext cx="599010" cy="259045"/>
    <xdr:sp macro="" textlink="">
      <xdr:nvSpPr>
        <xdr:cNvPr id="204" name="テキスト ボックス 203"/>
        <xdr:cNvSpPr txBox="1"/>
      </xdr:nvSpPr>
      <xdr:spPr>
        <a:xfrm>
          <a:off x="830795" y="1283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31649</xdr:rowOff>
    </xdr:from>
    <xdr:to>
      <xdr:col>24</xdr:col>
      <xdr:colOff>63500</xdr:colOff>
      <xdr:row>94</xdr:row>
      <xdr:rowOff>75912</xdr:rowOff>
    </xdr:to>
    <xdr:cxnSp macro="">
      <xdr:nvCxnSpPr>
        <xdr:cNvPr id="231" name="直線コネクタ 230"/>
        <xdr:cNvCxnSpPr/>
      </xdr:nvCxnSpPr>
      <xdr:spPr>
        <a:xfrm flipV="1">
          <a:off x="3797300" y="16147949"/>
          <a:ext cx="838200" cy="4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75912</xdr:rowOff>
    </xdr:from>
    <xdr:to>
      <xdr:col>19</xdr:col>
      <xdr:colOff>177800</xdr:colOff>
      <xdr:row>94</xdr:row>
      <xdr:rowOff>90222</xdr:rowOff>
    </xdr:to>
    <xdr:cxnSp macro="">
      <xdr:nvCxnSpPr>
        <xdr:cNvPr id="234" name="直線コネクタ 233"/>
        <xdr:cNvCxnSpPr/>
      </xdr:nvCxnSpPr>
      <xdr:spPr>
        <a:xfrm flipV="1">
          <a:off x="2908300" y="16192212"/>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90222</xdr:rowOff>
    </xdr:from>
    <xdr:to>
      <xdr:col>15</xdr:col>
      <xdr:colOff>50800</xdr:colOff>
      <xdr:row>95</xdr:row>
      <xdr:rowOff>21290</xdr:rowOff>
    </xdr:to>
    <xdr:cxnSp macro="">
      <xdr:nvCxnSpPr>
        <xdr:cNvPr id="237" name="直線コネクタ 236"/>
        <xdr:cNvCxnSpPr/>
      </xdr:nvCxnSpPr>
      <xdr:spPr>
        <a:xfrm flipV="1">
          <a:off x="2019300" y="16206522"/>
          <a:ext cx="889000" cy="10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2480</xdr:rowOff>
    </xdr:from>
    <xdr:to>
      <xdr:col>10</xdr:col>
      <xdr:colOff>114300</xdr:colOff>
      <xdr:row>95</xdr:row>
      <xdr:rowOff>21290</xdr:rowOff>
    </xdr:to>
    <xdr:cxnSp macro="">
      <xdr:nvCxnSpPr>
        <xdr:cNvPr id="240" name="直線コネクタ 239"/>
        <xdr:cNvCxnSpPr/>
      </xdr:nvCxnSpPr>
      <xdr:spPr>
        <a:xfrm>
          <a:off x="1130300" y="16290230"/>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152299</xdr:rowOff>
    </xdr:from>
    <xdr:to>
      <xdr:col>24</xdr:col>
      <xdr:colOff>114300</xdr:colOff>
      <xdr:row>94</xdr:row>
      <xdr:rowOff>82449</xdr:rowOff>
    </xdr:to>
    <xdr:sp macro="" textlink="">
      <xdr:nvSpPr>
        <xdr:cNvPr id="250" name="楕円 249"/>
        <xdr:cNvSpPr/>
      </xdr:nvSpPr>
      <xdr:spPr>
        <a:xfrm>
          <a:off x="4584700" y="1609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3726</xdr:rowOff>
    </xdr:from>
    <xdr:ext cx="599010" cy="259045"/>
    <xdr:sp macro="" textlink="">
      <xdr:nvSpPr>
        <xdr:cNvPr id="251" name="衛生費該当値テキスト"/>
        <xdr:cNvSpPr txBox="1"/>
      </xdr:nvSpPr>
      <xdr:spPr>
        <a:xfrm>
          <a:off x="4686300" y="1594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25112</xdr:rowOff>
    </xdr:from>
    <xdr:to>
      <xdr:col>20</xdr:col>
      <xdr:colOff>38100</xdr:colOff>
      <xdr:row>94</xdr:row>
      <xdr:rowOff>126712</xdr:rowOff>
    </xdr:to>
    <xdr:sp macro="" textlink="">
      <xdr:nvSpPr>
        <xdr:cNvPr id="252" name="楕円 251"/>
        <xdr:cNvSpPr/>
      </xdr:nvSpPr>
      <xdr:spPr>
        <a:xfrm>
          <a:off x="3746500" y="1614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143239</xdr:rowOff>
    </xdr:from>
    <xdr:ext cx="599010" cy="259045"/>
    <xdr:sp macro="" textlink="">
      <xdr:nvSpPr>
        <xdr:cNvPr id="253" name="テキスト ボックス 252"/>
        <xdr:cNvSpPr txBox="1"/>
      </xdr:nvSpPr>
      <xdr:spPr>
        <a:xfrm>
          <a:off x="3497795" y="1591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39422</xdr:rowOff>
    </xdr:from>
    <xdr:to>
      <xdr:col>15</xdr:col>
      <xdr:colOff>101600</xdr:colOff>
      <xdr:row>94</xdr:row>
      <xdr:rowOff>141022</xdr:rowOff>
    </xdr:to>
    <xdr:sp macro="" textlink="">
      <xdr:nvSpPr>
        <xdr:cNvPr id="254" name="楕円 253"/>
        <xdr:cNvSpPr/>
      </xdr:nvSpPr>
      <xdr:spPr>
        <a:xfrm>
          <a:off x="2857500" y="1615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157549</xdr:rowOff>
    </xdr:from>
    <xdr:ext cx="599010" cy="259045"/>
    <xdr:sp macro="" textlink="">
      <xdr:nvSpPr>
        <xdr:cNvPr id="255" name="テキスト ボックス 254"/>
        <xdr:cNvSpPr txBox="1"/>
      </xdr:nvSpPr>
      <xdr:spPr>
        <a:xfrm>
          <a:off x="2608795" y="1593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141940</xdr:rowOff>
    </xdr:from>
    <xdr:to>
      <xdr:col>10</xdr:col>
      <xdr:colOff>165100</xdr:colOff>
      <xdr:row>95</xdr:row>
      <xdr:rowOff>72090</xdr:rowOff>
    </xdr:to>
    <xdr:sp macro="" textlink="">
      <xdr:nvSpPr>
        <xdr:cNvPr id="256" name="楕円 255"/>
        <xdr:cNvSpPr/>
      </xdr:nvSpPr>
      <xdr:spPr>
        <a:xfrm>
          <a:off x="1968500" y="1625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88617</xdr:rowOff>
    </xdr:from>
    <xdr:ext cx="599010" cy="259045"/>
    <xdr:sp macro="" textlink="">
      <xdr:nvSpPr>
        <xdr:cNvPr id="257" name="テキスト ボックス 256"/>
        <xdr:cNvSpPr txBox="1"/>
      </xdr:nvSpPr>
      <xdr:spPr>
        <a:xfrm>
          <a:off x="1719795" y="1603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123130</xdr:rowOff>
    </xdr:from>
    <xdr:to>
      <xdr:col>6</xdr:col>
      <xdr:colOff>38100</xdr:colOff>
      <xdr:row>95</xdr:row>
      <xdr:rowOff>53280</xdr:rowOff>
    </xdr:to>
    <xdr:sp macro="" textlink="">
      <xdr:nvSpPr>
        <xdr:cNvPr id="258" name="楕円 257"/>
        <xdr:cNvSpPr/>
      </xdr:nvSpPr>
      <xdr:spPr>
        <a:xfrm>
          <a:off x="1079500" y="1623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69807</xdr:rowOff>
    </xdr:from>
    <xdr:ext cx="599010" cy="259045"/>
    <xdr:sp macro="" textlink="">
      <xdr:nvSpPr>
        <xdr:cNvPr id="259" name="テキスト ボックス 258"/>
        <xdr:cNvSpPr txBox="1"/>
      </xdr:nvSpPr>
      <xdr:spPr>
        <a:xfrm>
          <a:off x="830795" y="1601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71936</xdr:rowOff>
    </xdr:from>
    <xdr:to>
      <xdr:col>55</xdr:col>
      <xdr:colOff>0</xdr:colOff>
      <xdr:row>36</xdr:row>
      <xdr:rowOff>82387</xdr:rowOff>
    </xdr:to>
    <xdr:cxnSp macro="">
      <xdr:nvCxnSpPr>
        <xdr:cNvPr id="290" name="直線コネクタ 289"/>
        <xdr:cNvCxnSpPr/>
      </xdr:nvCxnSpPr>
      <xdr:spPr>
        <a:xfrm flipV="1">
          <a:off x="9639300" y="6244136"/>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115170</xdr:rowOff>
    </xdr:from>
    <xdr:ext cx="378565" cy="259045"/>
    <xdr:sp macro="" textlink="">
      <xdr:nvSpPr>
        <xdr:cNvPr id="291" name="労働費平均値テキスト"/>
        <xdr:cNvSpPr txBox="1"/>
      </xdr:nvSpPr>
      <xdr:spPr>
        <a:xfrm>
          <a:off x="10528300" y="6630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82387</xdr:rowOff>
    </xdr:from>
    <xdr:to>
      <xdr:col>50</xdr:col>
      <xdr:colOff>114300</xdr:colOff>
      <xdr:row>36</xdr:row>
      <xdr:rowOff>92347</xdr:rowOff>
    </xdr:to>
    <xdr:cxnSp macro="">
      <xdr:nvCxnSpPr>
        <xdr:cNvPr id="293" name="直線コネクタ 292"/>
        <xdr:cNvCxnSpPr/>
      </xdr:nvCxnSpPr>
      <xdr:spPr>
        <a:xfrm flipV="1">
          <a:off x="8750300" y="6254587"/>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55407</xdr:rowOff>
    </xdr:from>
    <xdr:ext cx="378565" cy="259045"/>
    <xdr:sp macro="" textlink="">
      <xdr:nvSpPr>
        <xdr:cNvPr id="295" name="テキスト ボックス 294"/>
        <xdr:cNvSpPr txBox="1"/>
      </xdr:nvSpPr>
      <xdr:spPr>
        <a:xfrm>
          <a:off x="9450017" y="6741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92347</xdr:rowOff>
    </xdr:from>
    <xdr:to>
      <xdr:col>45</xdr:col>
      <xdr:colOff>177800</xdr:colOff>
      <xdr:row>36</xdr:row>
      <xdr:rowOff>105084</xdr:rowOff>
    </xdr:to>
    <xdr:cxnSp macro="">
      <xdr:nvCxnSpPr>
        <xdr:cNvPr id="296" name="直線コネクタ 295"/>
        <xdr:cNvCxnSpPr/>
      </xdr:nvCxnSpPr>
      <xdr:spPr>
        <a:xfrm flipV="1">
          <a:off x="7861300" y="6264547"/>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46427</xdr:rowOff>
    </xdr:from>
    <xdr:ext cx="378565" cy="259045"/>
    <xdr:sp macro="" textlink="">
      <xdr:nvSpPr>
        <xdr:cNvPr id="298" name="テキスト ボックス 297"/>
        <xdr:cNvSpPr txBox="1"/>
      </xdr:nvSpPr>
      <xdr:spPr>
        <a:xfrm>
          <a:off x="8561017" y="673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105084</xdr:rowOff>
    </xdr:from>
    <xdr:to>
      <xdr:col>41</xdr:col>
      <xdr:colOff>50800</xdr:colOff>
      <xdr:row>36</xdr:row>
      <xdr:rowOff>106553</xdr:rowOff>
    </xdr:to>
    <xdr:cxnSp macro="">
      <xdr:nvCxnSpPr>
        <xdr:cNvPr id="299" name="直線コネクタ 298"/>
        <xdr:cNvCxnSpPr/>
      </xdr:nvCxnSpPr>
      <xdr:spPr>
        <a:xfrm flipV="1">
          <a:off x="6972300" y="6277284"/>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62265</xdr:rowOff>
    </xdr:from>
    <xdr:ext cx="378565" cy="259045"/>
    <xdr:sp macro="" textlink="">
      <xdr:nvSpPr>
        <xdr:cNvPr id="301" name="テキスト ボックス 300"/>
        <xdr:cNvSpPr txBox="1"/>
      </xdr:nvSpPr>
      <xdr:spPr>
        <a:xfrm>
          <a:off x="7672017" y="674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121048</xdr:rowOff>
    </xdr:from>
    <xdr:ext cx="469744" cy="259045"/>
    <xdr:sp macro="" textlink="">
      <xdr:nvSpPr>
        <xdr:cNvPr id="303" name="テキスト ボックス 302"/>
        <xdr:cNvSpPr txBox="1"/>
      </xdr:nvSpPr>
      <xdr:spPr>
        <a:xfrm>
          <a:off x="6737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21136</xdr:rowOff>
    </xdr:from>
    <xdr:to>
      <xdr:col>55</xdr:col>
      <xdr:colOff>50800</xdr:colOff>
      <xdr:row>36</xdr:row>
      <xdr:rowOff>122736</xdr:rowOff>
    </xdr:to>
    <xdr:sp macro="" textlink="">
      <xdr:nvSpPr>
        <xdr:cNvPr id="309" name="楕円 308"/>
        <xdr:cNvSpPr/>
      </xdr:nvSpPr>
      <xdr:spPr>
        <a:xfrm>
          <a:off x="10426700" y="61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44013</xdr:rowOff>
    </xdr:from>
    <xdr:ext cx="469744" cy="259045"/>
    <xdr:sp macro="" textlink="">
      <xdr:nvSpPr>
        <xdr:cNvPr id="310" name="労働費該当値テキスト"/>
        <xdr:cNvSpPr txBox="1"/>
      </xdr:nvSpPr>
      <xdr:spPr>
        <a:xfrm>
          <a:off x="10528300" y="604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31587</xdr:rowOff>
    </xdr:from>
    <xdr:to>
      <xdr:col>50</xdr:col>
      <xdr:colOff>165100</xdr:colOff>
      <xdr:row>36</xdr:row>
      <xdr:rowOff>133187</xdr:rowOff>
    </xdr:to>
    <xdr:sp macro="" textlink="">
      <xdr:nvSpPr>
        <xdr:cNvPr id="311" name="楕円 310"/>
        <xdr:cNvSpPr/>
      </xdr:nvSpPr>
      <xdr:spPr>
        <a:xfrm>
          <a:off x="9588500" y="620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149714</xdr:rowOff>
    </xdr:from>
    <xdr:ext cx="469744" cy="259045"/>
    <xdr:sp macro="" textlink="">
      <xdr:nvSpPr>
        <xdr:cNvPr id="312" name="テキスト ボックス 311"/>
        <xdr:cNvSpPr txBox="1"/>
      </xdr:nvSpPr>
      <xdr:spPr>
        <a:xfrm>
          <a:off x="9404428" y="597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41547</xdr:rowOff>
    </xdr:from>
    <xdr:to>
      <xdr:col>46</xdr:col>
      <xdr:colOff>38100</xdr:colOff>
      <xdr:row>36</xdr:row>
      <xdr:rowOff>143147</xdr:rowOff>
    </xdr:to>
    <xdr:sp macro="" textlink="">
      <xdr:nvSpPr>
        <xdr:cNvPr id="313" name="楕円 312"/>
        <xdr:cNvSpPr/>
      </xdr:nvSpPr>
      <xdr:spPr>
        <a:xfrm>
          <a:off x="8699500" y="62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159674</xdr:rowOff>
    </xdr:from>
    <xdr:ext cx="469744" cy="259045"/>
    <xdr:sp macro="" textlink="">
      <xdr:nvSpPr>
        <xdr:cNvPr id="314" name="テキスト ボックス 313"/>
        <xdr:cNvSpPr txBox="1"/>
      </xdr:nvSpPr>
      <xdr:spPr>
        <a:xfrm>
          <a:off x="8515428" y="598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54284</xdr:rowOff>
    </xdr:from>
    <xdr:to>
      <xdr:col>41</xdr:col>
      <xdr:colOff>101600</xdr:colOff>
      <xdr:row>36</xdr:row>
      <xdr:rowOff>155884</xdr:rowOff>
    </xdr:to>
    <xdr:sp macro="" textlink="">
      <xdr:nvSpPr>
        <xdr:cNvPr id="315" name="楕円 314"/>
        <xdr:cNvSpPr/>
      </xdr:nvSpPr>
      <xdr:spPr>
        <a:xfrm>
          <a:off x="7810500" y="622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961</xdr:rowOff>
    </xdr:from>
    <xdr:ext cx="469744" cy="259045"/>
    <xdr:sp macro="" textlink="">
      <xdr:nvSpPr>
        <xdr:cNvPr id="316" name="テキスト ボックス 315"/>
        <xdr:cNvSpPr txBox="1"/>
      </xdr:nvSpPr>
      <xdr:spPr>
        <a:xfrm>
          <a:off x="7626428" y="600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55753</xdr:rowOff>
    </xdr:from>
    <xdr:to>
      <xdr:col>36</xdr:col>
      <xdr:colOff>165100</xdr:colOff>
      <xdr:row>36</xdr:row>
      <xdr:rowOff>157353</xdr:rowOff>
    </xdr:to>
    <xdr:sp macro="" textlink="">
      <xdr:nvSpPr>
        <xdr:cNvPr id="317" name="楕円 316"/>
        <xdr:cNvSpPr/>
      </xdr:nvSpPr>
      <xdr:spPr>
        <a:xfrm>
          <a:off x="6921500" y="62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2430</xdr:rowOff>
    </xdr:from>
    <xdr:ext cx="469744" cy="259045"/>
    <xdr:sp macro="" textlink="">
      <xdr:nvSpPr>
        <xdr:cNvPr id="318" name="テキスト ボックス 317"/>
        <xdr:cNvSpPr txBox="1"/>
      </xdr:nvSpPr>
      <xdr:spPr>
        <a:xfrm>
          <a:off x="6737428" y="600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168604</xdr:rowOff>
    </xdr:from>
    <xdr:to>
      <xdr:col>55</xdr:col>
      <xdr:colOff>0</xdr:colOff>
      <xdr:row>57</xdr:row>
      <xdr:rowOff>39815</xdr:rowOff>
    </xdr:to>
    <xdr:cxnSp macro="">
      <xdr:nvCxnSpPr>
        <xdr:cNvPr id="345" name="直線コネクタ 344"/>
        <xdr:cNvCxnSpPr/>
      </xdr:nvCxnSpPr>
      <xdr:spPr>
        <a:xfrm>
          <a:off x="9639300" y="9769804"/>
          <a:ext cx="838200" cy="4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18252</xdr:rowOff>
    </xdr:from>
    <xdr:to>
      <xdr:col>50</xdr:col>
      <xdr:colOff>114300</xdr:colOff>
      <xdr:row>56</xdr:row>
      <xdr:rowOff>168604</xdr:rowOff>
    </xdr:to>
    <xdr:cxnSp macro="">
      <xdr:nvCxnSpPr>
        <xdr:cNvPr id="348" name="直線コネクタ 347"/>
        <xdr:cNvCxnSpPr/>
      </xdr:nvCxnSpPr>
      <xdr:spPr>
        <a:xfrm>
          <a:off x="8750300" y="9619452"/>
          <a:ext cx="889000" cy="15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18252</xdr:rowOff>
    </xdr:from>
    <xdr:to>
      <xdr:col>45</xdr:col>
      <xdr:colOff>177800</xdr:colOff>
      <xdr:row>57</xdr:row>
      <xdr:rowOff>71237</xdr:rowOff>
    </xdr:to>
    <xdr:cxnSp macro="">
      <xdr:nvCxnSpPr>
        <xdr:cNvPr id="351" name="直線コネクタ 350"/>
        <xdr:cNvCxnSpPr/>
      </xdr:nvCxnSpPr>
      <xdr:spPr>
        <a:xfrm flipV="1">
          <a:off x="7861300" y="9619452"/>
          <a:ext cx="889000" cy="22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74699</xdr:rowOff>
    </xdr:from>
    <xdr:ext cx="599010" cy="259045"/>
    <xdr:sp macro="" textlink="">
      <xdr:nvSpPr>
        <xdr:cNvPr id="353" name="テキスト ボックス 352"/>
        <xdr:cNvSpPr txBox="1"/>
      </xdr:nvSpPr>
      <xdr:spPr>
        <a:xfrm>
          <a:off x="8450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71237</xdr:rowOff>
    </xdr:from>
    <xdr:to>
      <xdr:col>41</xdr:col>
      <xdr:colOff>50800</xdr:colOff>
      <xdr:row>57</xdr:row>
      <xdr:rowOff>103654</xdr:rowOff>
    </xdr:to>
    <xdr:cxnSp macro="">
      <xdr:nvCxnSpPr>
        <xdr:cNvPr id="354" name="直線コネクタ 353"/>
        <xdr:cNvCxnSpPr/>
      </xdr:nvCxnSpPr>
      <xdr:spPr>
        <a:xfrm flipV="1">
          <a:off x="6972300" y="9843887"/>
          <a:ext cx="889000" cy="3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128420</xdr:rowOff>
    </xdr:from>
    <xdr:ext cx="534377" cy="259045"/>
    <xdr:sp macro="" textlink="">
      <xdr:nvSpPr>
        <xdr:cNvPr id="356" name="テキスト ボックス 355"/>
        <xdr:cNvSpPr txBox="1"/>
      </xdr:nvSpPr>
      <xdr:spPr>
        <a:xfrm>
          <a:off x="7594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150844</xdr:rowOff>
    </xdr:from>
    <xdr:ext cx="534377" cy="259045"/>
    <xdr:sp macro="" textlink="">
      <xdr:nvSpPr>
        <xdr:cNvPr id="358" name="テキスト ボックス 357"/>
        <xdr:cNvSpPr txBox="1"/>
      </xdr:nvSpPr>
      <xdr:spPr>
        <a:xfrm>
          <a:off x="6705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160465</xdr:rowOff>
    </xdr:from>
    <xdr:to>
      <xdr:col>55</xdr:col>
      <xdr:colOff>50800</xdr:colOff>
      <xdr:row>57</xdr:row>
      <xdr:rowOff>90615</xdr:rowOff>
    </xdr:to>
    <xdr:sp macro="" textlink="">
      <xdr:nvSpPr>
        <xdr:cNvPr id="364" name="楕円 363"/>
        <xdr:cNvSpPr/>
      </xdr:nvSpPr>
      <xdr:spPr>
        <a:xfrm>
          <a:off x="10426700" y="976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11892</xdr:rowOff>
    </xdr:from>
    <xdr:ext cx="599010" cy="259045"/>
    <xdr:sp macro="" textlink="">
      <xdr:nvSpPr>
        <xdr:cNvPr id="365" name="農林水産業費該当値テキスト"/>
        <xdr:cNvSpPr txBox="1"/>
      </xdr:nvSpPr>
      <xdr:spPr>
        <a:xfrm>
          <a:off x="10528300" y="961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117804</xdr:rowOff>
    </xdr:from>
    <xdr:to>
      <xdr:col>50</xdr:col>
      <xdr:colOff>165100</xdr:colOff>
      <xdr:row>57</xdr:row>
      <xdr:rowOff>47954</xdr:rowOff>
    </xdr:to>
    <xdr:sp macro="" textlink="">
      <xdr:nvSpPr>
        <xdr:cNvPr id="366" name="楕円 365"/>
        <xdr:cNvSpPr/>
      </xdr:nvSpPr>
      <xdr:spPr>
        <a:xfrm>
          <a:off x="9588500" y="97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64481</xdr:rowOff>
    </xdr:from>
    <xdr:ext cx="599010" cy="259045"/>
    <xdr:sp macro="" textlink="">
      <xdr:nvSpPr>
        <xdr:cNvPr id="367" name="テキスト ボックス 366"/>
        <xdr:cNvSpPr txBox="1"/>
      </xdr:nvSpPr>
      <xdr:spPr>
        <a:xfrm>
          <a:off x="9339795" y="949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138902</xdr:rowOff>
    </xdr:from>
    <xdr:to>
      <xdr:col>46</xdr:col>
      <xdr:colOff>38100</xdr:colOff>
      <xdr:row>56</xdr:row>
      <xdr:rowOff>69052</xdr:rowOff>
    </xdr:to>
    <xdr:sp macro="" textlink="">
      <xdr:nvSpPr>
        <xdr:cNvPr id="368" name="楕円 367"/>
        <xdr:cNvSpPr/>
      </xdr:nvSpPr>
      <xdr:spPr>
        <a:xfrm>
          <a:off x="8699500" y="956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85579</xdr:rowOff>
    </xdr:from>
    <xdr:ext cx="599010" cy="259045"/>
    <xdr:sp macro="" textlink="">
      <xdr:nvSpPr>
        <xdr:cNvPr id="369" name="テキスト ボックス 368"/>
        <xdr:cNvSpPr txBox="1"/>
      </xdr:nvSpPr>
      <xdr:spPr>
        <a:xfrm>
          <a:off x="8450795" y="934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20437</xdr:rowOff>
    </xdr:from>
    <xdr:to>
      <xdr:col>41</xdr:col>
      <xdr:colOff>101600</xdr:colOff>
      <xdr:row>57</xdr:row>
      <xdr:rowOff>122037</xdr:rowOff>
    </xdr:to>
    <xdr:sp macro="" textlink="">
      <xdr:nvSpPr>
        <xdr:cNvPr id="370" name="楕円 369"/>
        <xdr:cNvSpPr/>
      </xdr:nvSpPr>
      <xdr:spPr>
        <a:xfrm>
          <a:off x="7810500" y="97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138564</xdr:rowOff>
    </xdr:from>
    <xdr:ext cx="599010" cy="259045"/>
    <xdr:sp macro="" textlink="">
      <xdr:nvSpPr>
        <xdr:cNvPr id="371" name="テキスト ボックス 370"/>
        <xdr:cNvSpPr txBox="1"/>
      </xdr:nvSpPr>
      <xdr:spPr>
        <a:xfrm>
          <a:off x="7561795" y="956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52854</xdr:rowOff>
    </xdr:from>
    <xdr:to>
      <xdr:col>36</xdr:col>
      <xdr:colOff>165100</xdr:colOff>
      <xdr:row>57</xdr:row>
      <xdr:rowOff>154454</xdr:rowOff>
    </xdr:to>
    <xdr:sp macro="" textlink="">
      <xdr:nvSpPr>
        <xdr:cNvPr id="372" name="楕円 371"/>
        <xdr:cNvSpPr/>
      </xdr:nvSpPr>
      <xdr:spPr>
        <a:xfrm>
          <a:off x="6921500" y="98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170981</xdr:rowOff>
    </xdr:from>
    <xdr:ext cx="534377" cy="259045"/>
    <xdr:sp macro="" textlink="">
      <xdr:nvSpPr>
        <xdr:cNvPr id="373" name="テキスト ボックス 372"/>
        <xdr:cNvSpPr txBox="1"/>
      </xdr:nvSpPr>
      <xdr:spPr>
        <a:xfrm>
          <a:off x="6705111" y="960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91332</xdr:rowOff>
    </xdr:from>
    <xdr:to>
      <xdr:col>55</xdr:col>
      <xdr:colOff>0</xdr:colOff>
      <xdr:row>74</xdr:row>
      <xdr:rowOff>114897</xdr:rowOff>
    </xdr:to>
    <xdr:cxnSp macro="">
      <xdr:nvCxnSpPr>
        <xdr:cNvPr id="402" name="直線コネクタ 401"/>
        <xdr:cNvCxnSpPr/>
      </xdr:nvCxnSpPr>
      <xdr:spPr>
        <a:xfrm>
          <a:off x="9639300" y="12778632"/>
          <a:ext cx="838200" cy="2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91332</xdr:rowOff>
    </xdr:from>
    <xdr:to>
      <xdr:col>50</xdr:col>
      <xdr:colOff>114300</xdr:colOff>
      <xdr:row>75</xdr:row>
      <xdr:rowOff>119945</xdr:rowOff>
    </xdr:to>
    <xdr:cxnSp macro="">
      <xdr:nvCxnSpPr>
        <xdr:cNvPr id="405" name="直線コネクタ 404"/>
        <xdr:cNvCxnSpPr/>
      </xdr:nvCxnSpPr>
      <xdr:spPr>
        <a:xfrm flipV="1">
          <a:off x="8750300" y="12778632"/>
          <a:ext cx="889000" cy="20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74319</xdr:rowOff>
    </xdr:from>
    <xdr:ext cx="534377" cy="259045"/>
    <xdr:sp macro="" textlink="">
      <xdr:nvSpPr>
        <xdr:cNvPr id="407" name="テキスト ボックス 406"/>
        <xdr:cNvSpPr txBox="1"/>
      </xdr:nvSpPr>
      <xdr:spPr>
        <a:xfrm>
          <a:off x="9372111" y="131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119945</xdr:rowOff>
    </xdr:from>
    <xdr:to>
      <xdr:col>45</xdr:col>
      <xdr:colOff>177800</xdr:colOff>
      <xdr:row>76</xdr:row>
      <xdr:rowOff>124137</xdr:rowOff>
    </xdr:to>
    <xdr:cxnSp macro="">
      <xdr:nvCxnSpPr>
        <xdr:cNvPr id="408" name="直線コネクタ 407"/>
        <xdr:cNvCxnSpPr/>
      </xdr:nvCxnSpPr>
      <xdr:spPr>
        <a:xfrm flipV="1">
          <a:off x="7861300" y="12978695"/>
          <a:ext cx="889000" cy="17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74585</xdr:rowOff>
    </xdr:from>
    <xdr:ext cx="534377" cy="259045"/>
    <xdr:sp macro="" textlink="">
      <xdr:nvSpPr>
        <xdr:cNvPr id="410" name="テキスト ボックス 409"/>
        <xdr:cNvSpPr txBox="1"/>
      </xdr:nvSpPr>
      <xdr:spPr>
        <a:xfrm>
          <a:off x="8483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124137</xdr:rowOff>
    </xdr:from>
    <xdr:to>
      <xdr:col>41</xdr:col>
      <xdr:colOff>50800</xdr:colOff>
      <xdr:row>77</xdr:row>
      <xdr:rowOff>43135</xdr:rowOff>
    </xdr:to>
    <xdr:cxnSp macro="">
      <xdr:nvCxnSpPr>
        <xdr:cNvPr id="411" name="直線コネクタ 410"/>
        <xdr:cNvCxnSpPr/>
      </xdr:nvCxnSpPr>
      <xdr:spPr>
        <a:xfrm flipV="1">
          <a:off x="6972300" y="13154337"/>
          <a:ext cx="889000" cy="9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64097</xdr:rowOff>
    </xdr:from>
    <xdr:to>
      <xdr:col>55</xdr:col>
      <xdr:colOff>50800</xdr:colOff>
      <xdr:row>74</xdr:row>
      <xdr:rowOff>165697</xdr:rowOff>
    </xdr:to>
    <xdr:sp macro="" textlink="">
      <xdr:nvSpPr>
        <xdr:cNvPr id="421" name="楕円 420"/>
        <xdr:cNvSpPr/>
      </xdr:nvSpPr>
      <xdr:spPr>
        <a:xfrm>
          <a:off x="10426700" y="127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86974</xdr:rowOff>
    </xdr:from>
    <xdr:ext cx="534377" cy="259045"/>
    <xdr:sp macro="" textlink="">
      <xdr:nvSpPr>
        <xdr:cNvPr id="422" name="商工費該当値テキスト"/>
        <xdr:cNvSpPr txBox="1"/>
      </xdr:nvSpPr>
      <xdr:spPr>
        <a:xfrm>
          <a:off x="10528300" y="1260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40532</xdr:rowOff>
    </xdr:from>
    <xdr:to>
      <xdr:col>50</xdr:col>
      <xdr:colOff>165100</xdr:colOff>
      <xdr:row>74</xdr:row>
      <xdr:rowOff>142132</xdr:rowOff>
    </xdr:to>
    <xdr:sp macro="" textlink="">
      <xdr:nvSpPr>
        <xdr:cNvPr id="423" name="楕円 422"/>
        <xdr:cNvSpPr/>
      </xdr:nvSpPr>
      <xdr:spPr>
        <a:xfrm>
          <a:off x="9588500" y="1272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158659</xdr:rowOff>
    </xdr:from>
    <xdr:ext cx="534377" cy="259045"/>
    <xdr:sp macro="" textlink="">
      <xdr:nvSpPr>
        <xdr:cNvPr id="424" name="テキスト ボックス 423"/>
        <xdr:cNvSpPr txBox="1"/>
      </xdr:nvSpPr>
      <xdr:spPr>
        <a:xfrm>
          <a:off x="9372111" y="1250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69145</xdr:rowOff>
    </xdr:from>
    <xdr:to>
      <xdr:col>46</xdr:col>
      <xdr:colOff>38100</xdr:colOff>
      <xdr:row>75</xdr:row>
      <xdr:rowOff>170746</xdr:rowOff>
    </xdr:to>
    <xdr:sp macro="" textlink="">
      <xdr:nvSpPr>
        <xdr:cNvPr id="425" name="楕円 424"/>
        <xdr:cNvSpPr/>
      </xdr:nvSpPr>
      <xdr:spPr>
        <a:xfrm>
          <a:off x="8699500" y="129278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15822</xdr:rowOff>
    </xdr:from>
    <xdr:ext cx="534377" cy="259045"/>
    <xdr:sp macro="" textlink="">
      <xdr:nvSpPr>
        <xdr:cNvPr id="426" name="テキスト ボックス 425"/>
        <xdr:cNvSpPr txBox="1"/>
      </xdr:nvSpPr>
      <xdr:spPr>
        <a:xfrm>
          <a:off x="8483111" y="127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73337</xdr:rowOff>
    </xdr:from>
    <xdr:to>
      <xdr:col>41</xdr:col>
      <xdr:colOff>101600</xdr:colOff>
      <xdr:row>77</xdr:row>
      <xdr:rowOff>3487</xdr:rowOff>
    </xdr:to>
    <xdr:sp macro="" textlink="">
      <xdr:nvSpPr>
        <xdr:cNvPr id="427" name="楕円 426"/>
        <xdr:cNvSpPr/>
      </xdr:nvSpPr>
      <xdr:spPr>
        <a:xfrm>
          <a:off x="7810500" y="1310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166064</xdr:rowOff>
    </xdr:from>
    <xdr:ext cx="534377" cy="259045"/>
    <xdr:sp macro="" textlink="">
      <xdr:nvSpPr>
        <xdr:cNvPr id="428" name="テキスト ボックス 427"/>
        <xdr:cNvSpPr txBox="1"/>
      </xdr:nvSpPr>
      <xdr:spPr>
        <a:xfrm>
          <a:off x="7594111" y="1319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163785</xdr:rowOff>
    </xdr:from>
    <xdr:to>
      <xdr:col>36</xdr:col>
      <xdr:colOff>165100</xdr:colOff>
      <xdr:row>77</xdr:row>
      <xdr:rowOff>93935</xdr:rowOff>
    </xdr:to>
    <xdr:sp macro="" textlink="">
      <xdr:nvSpPr>
        <xdr:cNvPr id="429" name="楕円 428"/>
        <xdr:cNvSpPr/>
      </xdr:nvSpPr>
      <xdr:spPr>
        <a:xfrm>
          <a:off x="6921500" y="1319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85062</xdr:rowOff>
    </xdr:from>
    <xdr:ext cx="534377" cy="259045"/>
    <xdr:sp macro="" textlink="">
      <xdr:nvSpPr>
        <xdr:cNvPr id="430" name="テキスト ボックス 429"/>
        <xdr:cNvSpPr txBox="1"/>
      </xdr:nvSpPr>
      <xdr:spPr>
        <a:xfrm>
          <a:off x="6705111" y="1328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80338</xdr:rowOff>
    </xdr:from>
    <xdr:to>
      <xdr:col>55</xdr:col>
      <xdr:colOff>0</xdr:colOff>
      <xdr:row>96</xdr:row>
      <xdr:rowOff>85846</xdr:rowOff>
    </xdr:to>
    <xdr:cxnSp macro="">
      <xdr:nvCxnSpPr>
        <xdr:cNvPr id="457" name="直線コネクタ 456"/>
        <xdr:cNvCxnSpPr/>
      </xdr:nvCxnSpPr>
      <xdr:spPr>
        <a:xfrm>
          <a:off x="9639300" y="16539538"/>
          <a:ext cx="838200" cy="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73242</xdr:rowOff>
    </xdr:from>
    <xdr:to>
      <xdr:col>50</xdr:col>
      <xdr:colOff>114300</xdr:colOff>
      <xdr:row>96</xdr:row>
      <xdr:rowOff>80338</xdr:rowOff>
    </xdr:to>
    <xdr:cxnSp macro="">
      <xdr:nvCxnSpPr>
        <xdr:cNvPr id="460" name="直線コネクタ 459"/>
        <xdr:cNvCxnSpPr/>
      </xdr:nvCxnSpPr>
      <xdr:spPr>
        <a:xfrm>
          <a:off x="8750300" y="16360992"/>
          <a:ext cx="889000" cy="17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73242</xdr:rowOff>
    </xdr:from>
    <xdr:to>
      <xdr:col>45</xdr:col>
      <xdr:colOff>177800</xdr:colOff>
      <xdr:row>96</xdr:row>
      <xdr:rowOff>27499</xdr:rowOff>
    </xdr:to>
    <xdr:cxnSp macro="">
      <xdr:nvCxnSpPr>
        <xdr:cNvPr id="463" name="直線コネクタ 462"/>
        <xdr:cNvCxnSpPr/>
      </xdr:nvCxnSpPr>
      <xdr:spPr>
        <a:xfrm flipV="1">
          <a:off x="7861300" y="16360992"/>
          <a:ext cx="889000" cy="12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27499</xdr:rowOff>
    </xdr:from>
    <xdr:to>
      <xdr:col>41</xdr:col>
      <xdr:colOff>50800</xdr:colOff>
      <xdr:row>96</xdr:row>
      <xdr:rowOff>96422</xdr:rowOff>
    </xdr:to>
    <xdr:cxnSp macro="">
      <xdr:nvCxnSpPr>
        <xdr:cNvPr id="466" name="直線コネクタ 465"/>
        <xdr:cNvCxnSpPr/>
      </xdr:nvCxnSpPr>
      <xdr:spPr>
        <a:xfrm flipV="1">
          <a:off x="6972300" y="16486699"/>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8" name="テキスト ボックス 467"/>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35046</xdr:rowOff>
    </xdr:from>
    <xdr:to>
      <xdr:col>55</xdr:col>
      <xdr:colOff>50800</xdr:colOff>
      <xdr:row>96</xdr:row>
      <xdr:rowOff>136646</xdr:rowOff>
    </xdr:to>
    <xdr:sp macro="" textlink="">
      <xdr:nvSpPr>
        <xdr:cNvPr id="476" name="楕円 475"/>
        <xdr:cNvSpPr/>
      </xdr:nvSpPr>
      <xdr:spPr>
        <a:xfrm>
          <a:off x="10426700" y="164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13473</xdr:rowOff>
    </xdr:from>
    <xdr:ext cx="534377" cy="259045"/>
    <xdr:sp macro="" textlink="">
      <xdr:nvSpPr>
        <xdr:cNvPr id="477" name="土木費該当値テキスト"/>
        <xdr:cNvSpPr txBox="1"/>
      </xdr:nvSpPr>
      <xdr:spPr>
        <a:xfrm>
          <a:off x="10528300" y="164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29538</xdr:rowOff>
    </xdr:from>
    <xdr:to>
      <xdr:col>50</xdr:col>
      <xdr:colOff>165100</xdr:colOff>
      <xdr:row>96</xdr:row>
      <xdr:rowOff>131138</xdr:rowOff>
    </xdr:to>
    <xdr:sp macro="" textlink="">
      <xdr:nvSpPr>
        <xdr:cNvPr id="478" name="楕円 477"/>
        <xdr:cNvSpPr/>
      </xdr:nvSpPr>
      <xdr:spPr>
        <a:xfrm>
          <a:off x="9588500" y="1648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122265</xdr:rowOff>
    </xdr:from>
    <xdr:ext cx="534377" cy="259045"/>
    <xdr:sp macro="" textlink="">
      <xdr:nvSpPr>
        <xdr:cNvPr id="479" name="テキスト ボックス 478"/>
        <xdr:cNvSpPr txBox="1"/>
      </xdr:nvSpPr>
      <xdr:spPr>
        <a:xfrm>
          <a:off x="9372111" y="1658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22442</xdr:rowOff>
    </xdr:from>
    <xdr:to>
      <xdr:col>46</xdr:col>
      <xdr:colOff>38100</xdr:colOff>
      <xdr:row>95</xdr:row>
      <xdr:rowOff>124042</xdr:rowOff>
    </xdr:to>
    <xdr:sp macro="" textlink="">
      <xdr:nvSpPr>
        <xdr:cNvPr id="480" name="楕円 479"/>
        <xdr:cNvSpPr/>
      </xdr:nvSpPr>
      <xdr:spPr>
        <a:xfrm>
          <a:off x="8699500" y="163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140569</xdr:rowOff>
    </xdr:from>
    <xdr:ext cx="599010" cy="259045"/>
    <xdr:sp macro="" textlink="">
      <xdr:nvSpPr>
        <xdr:cNvPr id="481" name="テキスト ボックス 480"/>
        <xdr:cNvSpPr txBox="1"/>
      </xdr:nvSpPr>
      <xdr:spPr>
        <a:xfrm>
          <a:off x="8450795" y="1608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148149</xdr:rowOff>
    </xdr:from>
    <xdr:to>
      <xdr:col>41</xdr:col>
      <xdr:colOff>101600</xdr:colOff>
      <xdr:row>96</xdr:row>
      <xdr:rowOff>78299</xdr:rowOff>
    </xdr:to>
    <xdr:sp macro="" textlink="">
      <xdr:nvSpPr>
        <xdr:cNvPr id="482" name="楕円 481"/>
        <xdr:cNvSpPr/>
      </xdr:nvSpPr>
      <xdr:spPr>
        <a:xfrm>
          <a:off x="7810500" y="164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94826</xdr:rowOff>
    </xdr:from>
    <xdr:ext cx="534377" cy="259045"/>
    <xdr:sp macro="" textlink="">
      <xdr:nvSpPr>
        <xdr:cNvPr id="483" name="テキスト ボックス 482"/>
        <xdr:cNvSpPr txBox="1"/>
      </xdr:nvSpPr>
      <xdr:spPr>
        <a:xfrm>
          <a:off x="7594111" y="1621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45622</xdr:rowOff>
    </xdr:from>
    <xdr:to>
      <xdr:col>36</xdr:col>
      <xdr:colOff>165100</xdr:colOff>
      <xdr:row>96</xdr:row>
      <xdr:rowOff>147222</xdr:rowOff>
    </xdr:to>
    <xdr:sp macro="" textlink="">
      <xdr:nvSpPr>
        <xdr:cNvPr id="484" name="楕円 483"/>
        <xdr:cNvSpPr/>
      </xdr:nvSpPr>
      <xdr:spPr>
        <a:xfrm>
          <a:off x="6921500" y="1650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138349</xdr:rowOff>
    </xdr:from>
    <xdr:ext cx="534377" cy="259045"/>
    <xdr:sp macro="" textlink="">
      <xdr:nvSpPr>
        <xdr:cNvPr id="485" name="テキスト ボックス 484"/>
        <xdr:cNvSpPr txBox="1"/>
      </xdr:nvSpPr>
      <xdr:spPr>
        <a:xfrm>
          <a:off x="6705111" y="1659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44953</xdr:rowOff>
    </xdr:from>
    <xdr:to>
      <xdr:col>85</xdr:col>
      <xdr:colOff>127000</xdr:colOff>
      <xdr:row>36</xdr:row>
      <xdr:rowOff>104801</xdr:rowOff>
    </xdr:to>
    <xdr:cxnSp macro="">
      <xdr:nvCxnSpPr>
        <xdr:cNvPr id="514" name="直線コネクタ 513"/>
        <xdr:cNvCxnSpPr/>
      </xdr:nvCxnSpPr>
      <xdr:spPr>
        <a:xfrm flipV="1">
          <a:off x="15481300" y="6217153"/>
          <a:ext cx="838200" cy="5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5" name="消防費平均値テキスト"/>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94567</xdr:rowOff>
    </xdr:from>
    <xdr:to>
      <xdr:col>81</xdr:col>
      <xdr:colOff>50800</xdr:colOff>
      <xdr:row>36</xdr:row>
      <xdr:rowOff>104801</xdr:rowOff>
    </xdr:to>
    <xdr:cxnSp macro="">
      <xdr:nvCxnSpPr>
        <xdr:cNvPr id="517" name="直線コネクタ 516"/>
        <xdr:cNvCxnSpPr/>
      </xdr:nvCxnSpPr>
      <xdr:spPr>
        <a:xfrm>
          <a:off x="14592300" y="6266767"/>
          <a:ext cx="889000" cy="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94567</xdr:rowOff>
    </xdr:from>
    <xdr:to>
      <xdr:col>76</xdr:col>
      <xdr:colOff>114300</xdr:colOff>
      <xdr:row>37</xdr:row>
      <xdr:rowOff>3020</xdr:rowOff>
    </xdr:to>
    <xdr:cxnSp macro="">
      <xdr:nvCxnSpPr>
        <xdr:cNvPr id="520" name="直線コネクタ 519"/>
        <xdr:cNvCxnSpPr/>
      </xdr:nvCxnSpPr>
      <xdr:spPr>
        <a:xfrm flipV="1">
          <a:off x="13703300" y="6266767"/>
          <a:ext cx="889000" cy="7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2" name="テキスト ボックス 521"/>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3020</xdr:rowOff>
    </xdr:from>
    <xdr:to>
      <xdr:col>71</xdr:col>
      <xdr:colOff>177800</xdr:colOff>
      <xdr:row>37</xdr:row>
      <xdr:rowOff>14290</xdr:rowOff>
    </xdr:to>
    <xdr:cxnSp macro="">
      <xdr:nvCxnSpPr>
        <xdr:cNvPr id="523" name="直線コネクタ 522"/>
        <xdr:cNvCxnSpPr/>
      </xdr:nvCxnSpPr>
      <xdr:spPr>
        <a:xfrm flipV="1">
          <a:off x="12814300" y="6346670"/>
          <a:ext cx="8890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98226</xdr:rowOff>
    </xdr:from>
    <xdr:ext cx="534377" cy="259045"/>
    <xdr:sp macro="" textlink="">
      <xdr:nvSpPr>
        <xdr:cNvPr id="525" name="テキスト ボックス 524"/>
        <xdr:cNvSpPr txBox="1"/>
      </xdr:nvSpPr>
      <xdr:spPr>
        <a:xfrm>
          <a:off x="13436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7" name="テキスト ボックス 526"/>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165603</xdr:rowOff>
    </xdr:from>
    <xdr:to>
      <xdr:col>85</xdr:col>
      <xdr:colOff>177800</xdr:colOff>
      <xdr:row>36</xdr:row>
      <xdr:rowOff>95753</xdr:rowOff>
    </xdr:to>
    <xdr:sp macro="" textlink="">
      <xdr:nvSpPr>
        <xdr:cNvPr id="533" name="楕円 532"/>
        <xdr:cNvSpPr/>
      </xdr:nvSpPr>
      <xdr:spPr>
        <a:xfrm>
          <a:off x="16268700" y="616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17030</xdr:rowOff>
    </xdr:from>
    <xdr:ext cx="534377" cy="259045"/>
    <xdr:sp macro="" textlink="">
      <xdr:nvSpPr>
        <xdr:cNvPr id="534" name="消防費該当値テキスト"/>
        <xdr:cNvSpPr txBox="1"/>
      </xdr:nvSpPr>
      <xdr:spPr>
        <a:xfrm>
          <a:off x="16370300" y="601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54001</xdr:rowOff>
    </xdr:from>
    <xdr:to>
      <xdr:col>81</xdr:col>
      <xdr:colOff>101600</xdr:colOff>
      <xdr:row>36</xdr:row>
      <xdr:rowOff>155601</xdr:rowOff>
    </xdr:to>
    <xdr:sp macro="" textlink="">
      <xdr:nvSpPr>
        <xdr:cNvPr id="535" name="楕円 534"/>
        <xdr:cNvSpPr/>
      </xdr:nvSpPr>
      <xdr:spPr>
        <a:xfrm>
          <a:off x="15430500" y="622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678</xdr:rowOff>
    </xdr:from>
    <xdr:ext cx="534377" cy="259045"/>
    <xdr:sp macro="" textlink="">
      <xdr:nvSpPr>
        <xdr:cNvPr id="536" name="テキスト ボックス 535"/>
        <xdr:cNvSpPr txBox="1"/>
      </xdr:nvSpPr>
      <xdr:spPr>
        <a:xfrm>
          <a:off x="15214111" y="600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43767</xdr:rowOff>
    </xdr:from>
    <xdr:to>
      <xdr:col>76</xdr:col>
      <xdr:colOff>165100</xdr:colOff>
      <xdr:row>36</xdr:row>
      <xdr:rowOff>145367</xdr:rowOff>
    </xdr:to>
    <xdr:sp macro="" textlink="">
      <xdr:nvSpPr>
        <xdr:cNvPr id="537" name="楕円 536"/>
        <xdr:cNvSpPr/>
      </xdr:nvSpPr>
      <xdr:spPr>
        <a:xfrm>
          <a:off x="14541500" y="621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161894</xdr:rowOff>
    </xdr:from>
    <xdr:ext cx="534377" cy="259045"/>
    <xdr:sp macro="" textlink="">
      <xdr:nvSpPr>
        <xdr:cNvPr id="538" name="テキスト ボックス 537"/>
        <xdr:cNvSpPr txBox="1"/>
      </xdr:nvSpPr>
      <xdr:spPr>
        <a:xfrm>
          <a:off x="14325111" y="599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123670</xdr:rowOff>
    </xdr:from>
    <xdr:to>
      <xdr:col>72</xdr:col>
      <xdr:colOff>38100</xdr:colOff>
      <xdr:row>37</xdr:row>
      <xdr:rowOff>53820</xdr:rowOff>
    </xdr:to>
    <xdr:sp macro="" textlink="">
      <xdr:nvSpPr>
        <xdr:cNvPr id="539" name="楕円 538"/>
        <xdr:cNvSpPr/>
      </xdr:nvSpPr>
      <xdr:spPr>
        <a:xfrm>
          <a:off x="13652500" y="629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70347</xdr:rowOff>
    </xdr:from>
    <xdr:ext cx="534377" cy="259045"/>
    <xdr:sp macro="" textlink="">
      <xdr:nvSpPr>
        <xdr:cNvPr id="540" name="テキスト ボックス 539"/>
        <xdr:cNvSpPr txBox="1"/>
      </xdr:nvSpPr>
      <xdr:spPr>
        <a:xfrm>
          <a:off x="13436111" y="607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134940</xdr:rowOff>
    </xdr:from>
    <xdr:to>
      <xdr:col>67</xdr:col>
      <xdr:colOff>101600</xdr:colOff>
      <xdr:row>37</xdr:row>
      <xdr:rowOff>65090</xdr:rowOff>
    </xdr:to>
    <xdr:sp macro="" textlink="">
      <xdr:nvSpPr>
        <xdr:cNvPr id="541" name="楕円 540"/>
        <xdr:cNvSpPr/>
      </xdr:nvSpPr>
      <xdr:spPr>
        <a:xfrm>
          <a:off x="12763500" y="630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81617</xdr:rowOff>
    </xdr:from>
    <xdr:ext cx="534377" cy="259045"/>
    <xdr:sp macro="" textlink="">
      <xdr:nvSpPr>
        <xdr:cNvPr id="542" name="テキスト ボックス 541"/>
        <xdr:cNvSpPr txBox="1"/>
      </xdr:nvSpPr>
      <xdr:spPr>
        <a:xfrm>
          <a:off x="12547111" y="608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6350</xdr:rowOff>
    </xdr:from>
    <xdr:to>
      <xdr:col>85</xdr:col>
      <xdr:colOff>127000</xdr:colOff>
      <xdr:row>54</xdr:row>
      <xdr:rowOff>26413</xdr:rowOff>
    </xdr:to>
    <xdr:cxnSp macro="">
      <xdr:nvCxnSpPr>
        <xdr:cNvPr id="572" name="直線コネクタ 571"/>
        <xdr:cNvCxnSpPr/>
      </xdr:nvCxnSpPr>
      <xdr:spPr>
        <a:xfrm flipV="1">
          <a:off x="15481300" y="9093200"/>
          <a:ext cx="838200" cy="19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26413</xdr:rowOff>
    </xdr:from>
    <xdr:to>
      <xdr:col>81</xdr:col>
      <xdr:colOff>50800</xdr:colOff>
      <xdr:row>54</xdr:row>
      <xdr:rowOff>84645</xdr:rowOff>
    </xdr:to>
    <xdr:cxnSp macro="">
      <xdr:nvCxnSpPr>
        <xdr:cNvPr id="575" name="直線コネクタ 574"/>
        <xdr:cNvCxnSpPr/>
      </xdr:nvCxnSpPr>
      <xdr:spPr>
        <a:xfrm flipV="1">
          <a:off x="14592300" y="9284713"/>
          <a:ext cx="889000" cy="5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7" name="テキスト ボックス 576"/>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51956</xdr:rowOff>
    </xdr:from>
    <xdr:to>
      <xdr:col>76</xdr:col>
      <xdr:colOff>114300</xdr:colOff>
      <xdr:row>54</xdr:row>
      <xdr:rowOff>84645</xdr:rowOff>
    </xdr:to>
    <xdr:cxnSp macro="">
      <xdr:nvCxnSpPr>
        <xdr:cNvPr id="578" name="直線コネクタ 577"/>
        <xdr:cNvCxnSpPr/>
      </xdr:nvCxnSpPr>
      <xdr:spPr>
        <a:xfrm>
          <a:off x="13703300" y="8967356"/>
          <a:ext cx="889000" cy="37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71800</xdr:rowOff>
    </xdr:from>
    <xdr:ext cx="534377" cy="259045"/>
    <xdr:sp macro="" textlink="">
      <xdr:nvSpPr>
        <xdr:cNvPr id="580" name="テキスト ボックス 579"/>
        <xdr:cNvSpPr txBox="1"/>
      </xdr:nvSpPr>
      <xdr:spPr>
        <a:xfrm>
          <a:off x="14325111" y="984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51956</xdr:rowOff>
    </xdr:from>
    <xdr:to>
      <xdr:col>71</xdr:col>
      <xdr:colOff>177800</xdr:colOff>
      <xdr:row>54</xdr:row>
      <xdr:rowOff>168229</xdr:rowOff>
    </xdr:to>
    <xdr:cxnSp macro="">
      <xdr:nvCxnSpPr>
        <xdr:cNvPr id="581" name="直線コネクタ 580"/>
        <xdr:cNvCxnSpPr/>
      </xdr:nvCxnSpPr>
      <xdr:spPr>
        <a:xfrm flipV="1">
          <a:off x="12814300" y="8967356"/>
          <a:ext cx="889000" cy="45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99720</xdr:rowOff>
    </xdr:from>
    <xdr:ext cx="534377" cy="259045"/>
    <xdr:sp macro="" textlink="">
      <xdr:nvSpPr>
        <xdr:cNvPr id="583" name="テキスト ボックス 582"/>
        <xdr:cNvSpPr txBox="1"/>
      </xdr:nvSpPr>
      <xdr:spPr>
        <a:xfrm>
          <a:off x="13436111" y="98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127000</xdr:rowOff>
    </xdr:from>
    <xdr:to>
      <xdr:col>85</xdr:col>
      <xdr:colOff>177800</xdr:colOff>
      <xdr:row>53</xdr:row>
      <xdr:rowOff>57150</xdr:rowOff>
    </xdr:to>
    <xdr:sp macro="" textlink="">
      <xdr:nvSpPr>
        <xdr:cNvPr id="591" name="楕円 590"/>
        <xdr:cNvSpPr/>
      </xdr:nvSpPr>
      <xdr:spPr>
        <a:xfrm>
          <a:off x="162687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149877</xdr:rowOff>
    </xdr:from>
    <xdr:ext cx="599010" cy="259045"/>
    <xdr:sp macro="" textlink="">
      <xdr:nvSpPr>
        <xdr:cNvPr id="592" name="教育費該当値テキスト"/>
        <xdr:cNvSpPr txBox="1"/>
      </xdr:nvSpPr>
      <xdr:spPr>
        <a:xfrm>
          <a:off x="16370300" y="889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147063</xdr:rowOff>
    </xdr:from>
    <xdr:to>
      <xdr:col>81</xdr:col>
      <xdr:colOff>101600</xdr:colOff>
      <xdr:row>54</xdr:row>
      <xdr:rowOff>77213</xdr:rowOff>
    </xdr:to>
    <xdr:sp macro="" textlink="">
      <xdr:nvSpPr>
        <xdr:cNvPr id="593" name="楕円 592"/>
        <xdr:cNvSpPr/>
      </xdr:nvSpPr>
      <xdr:spPr>
        <a:xfrm>
          <a:off x="15430500" y="923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93740</xdr:rowOff>
    </xdr:from>
    <xdr:ext cx="599010" cy="259045"/>
    <xdr:sp macro="" textlink="">
      <xdr:nvSpPr>
        <xdr:cNvPr id="594" name="テキスト ボックス 593"/>
        <xdr:cNvSpPr txBox="1"/>
      </xdr:nvSpPr>
      <xdr:spPr>
        <a:xfrm>
          <a:off x="15181795" y="900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33845</xdr:rowOff>
    </xdr:from>
    <xdr:to>
      <xdr:col>76</xdr:col>
      <xdr:colOff>165100</xdr:colOff>
      <xdr:row>54</xdr:row>
      <xdr:rowOff>135445</xdr:rowOff>
    </xdr:to>
    <xdr:sp macro="" textlink="">
      <xdr:nvSpPr>
        <xdr:cNvPr id="595" name="楕円 594"/>
        <xdr:cNvSpPr/>
      </xdr:nvSpPr>
      <xdr:spPr>
        <a:xfrm>
          <a:off x="14541500" y="929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151972</xdr:rowOff>
    </xdr:from>
    <xdr:ext cx="599010" cy="259045"/>
    <xdr:sp macro="" textlink="">
      <xdr:nvSpPr>
        <xdr:cNvPr id="596" name="テキスト ボックス 595"/>
        <xdr:cNvSpPr txBox="1"/>
      </xdr:nvSpPr>
      <xdr:spPr>
        <a:xfrm>
          <a:off x="14292795" y="906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1156</xdr:rowOff>
    </xdr:from>
    <xdr:to>
      <xdr:col>72</xdr:col>
      <xdr:colOff>38100</xdr:colOff>
      <xdr:row>52</xdr:row>
      <xdr:rowOff>102756</xdr:rowOff>
    </xdr:to>
    <xdr:sp macro="" textlink="">
      <xdr:nvSpPr>
        <xdr:cNvPr id="597" name="楕円 596"/>
        <xdr:cNvSpPr/>
      </xdr:nvSpPr>
      <xdr:spPr>
        <a:xfrm>
          <a:off x="13652500" y="89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119283</xdr:rowOff>
    </xdr:from>
    <xdr:ext cx="599010" cy="259045"/>
    <xdr:sp macro="" textlink="">
      <xdr:nvSpPr>
        <xdr:cNvPr id="598" name="テキスト ボックス 597"/>
        <xdr:cNvSpPr txBox="1"/>
      </xdr:nvSpPr>
      <xdr:spPr>
        <a:xfrm>
          <a:off x="13403795" y="869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117429</xdr:rowOff>
    </xdr:from>
    <xdr:to>
      <xdr:col>67</xdr:col>
      <xdr:colOff>101600</xdr:colOff>
      <xdr:row>55</xdr:row>
      <xdr:rowOff>47579</xdr:rowOff>
    </xdr:to>
    <xdr:sp macro="" textlink="">
      <xdr:nvSpPr>
        <xdr:cNvPr id="599" name="楕円 598"/>
        <xdr:cNvSpPr/>
      </xdr:nvSpPr>
      <xdr:spPr>
        <a:xfrm>
          <a:off x="12763500" y="937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64106</xdr:rowOff>
    </xdr:from>
    <xdr:ext cx="599010" cy="259045"/>
    <xdr:sp macro="" textlink="">
      <xdr:nvSpPr>
        <xdr:cNvPr id="600" name="テキスト ボックス 599"/>
        <xdr:cNvSpPr txBox="1"/>
      </xdr:nvSpPr>
      <xdr:spPr>
        <a:xfrm>
          <a:off x="12514795" y="915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56561</xdr:rowOff>
    </xdr:from>
    <xdr:to>
      <xdr:col>85</xdr:col>
      <xdr:colOff>127000</xdr:colOff>
      <xdr:row>78</xdr:row>
      <xdr:rowOff>59031</xdr:rowOff>
    </xdr:to>
    <xdr:cxnSp macro="">
      <xdr:nvCxnSpPr>
        <xdr:cNvPr id="631" name="直線コネクタ 630"/>
        <xdr:cNvCxnSpPr/>
      </xdr:nvCxnSpPr>
      <xdr:spPr>
        <a:xfrm flipV="1">
          <a:off x="15481300" y="13258211"/>
          <a:ext cx="838200" cy="17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144098</xdr:rowOff>
    </xdr:from>
    <xdr:ext cx="534377" cy="259045"/>
    <xdr:sp macro="" textlink="">
      <xdr:nvSpPr>
        <xdr:cNvPr id="632" name="災害復旧費平均値テキスト"/>
        <xdr:cNvSpPr txBox="1"/>
      </xdr:nvSpPr>
      <xdr:spPr>
        <a:xfrm>
          <a:off x="16370300" y="1351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59031</xdr:rowOff>
    </xdr:from>
    <xdr:to>
      <xdr:col>81</xdr:col>
      <xdr:colOff>50800</xdr:colOff>
      <xdr:row>78</xdr:row>
      <xdr:rowOff>98010</xdr:rowOff>
    </xdr:to>
    <xdr:cxnSp macro="">
      <xdr:nvCxnSpPr>
        <xdr:cNvPr id="634" name="直線コネクタ 633"/>
        <xdr:cNvCxnSpPr/>
      </xdr:nvCxnSpPr>
      <xdr:spPr>
        <a:xfrm flipV="1">
          <a:off x="14592300" y="13432131"/>
          <a:ext cx="889000" cy="3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88854</xdr:rowOff>
    </xdr:from>
    <xdr:ext cx="534377" cy="259045"/>
    <xdr:sp macro="" textlink="">
      <xdr:nvSpPr>
        <xdr:cNvPr id="636" name="テキスト ボックス 635"/>
        <xdr:cNvSpPr txBox="1"/>
      </xdr:nvSpPr>
      <xdr:spPr>
        <a:xfrm>
          <a:off x="15214111" y="136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22859</xdr:rowOff>
    </xdr:from>
    <xdr:to>
      <xdr:col>76</xdr:col>
      <xdr:colOff>114300</xdr:colOff>
      <xdr:row>78</xdr:row>
      <xdr:rowOff>98010</xdr:rowOff>
    </xdr:to>
    <xdr:cxnSp macro="">
      <xdr:nvCxnSpPr>
        <xdr:cNvPr id="637" name="直線コネクタ 636"/>
        <xdr:cNvCxnSpPr/>
      </xdr:nvCxnSpPr>
      <xdr:spPr>
        <a:xfrm>
          <a:off x="13703300" y="13395959"/>
          <a:ext cx="889000" cy="7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89309</xdr:rowOff>
    </xdr:from>
    <xdr:ext cx="534377" cy="259045"/>
    <xdr:sp macro="" textlink="">
      <xdr:nvSpPr>
        <xdr:cNvPr id="639" name="テキスト ボックス 638"/>
        <xdr:cNvSpPr txBox="1"/>
      </xdr:nvSpPr>
      <xdr:spPr>
        <a:xfrm>
          <a:off x="14325111" y="1363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22859</xdr:rowOff>
    </xdr:from>
    <xdr:to>
      <xdr:col>71</xdr:col>
      <xdr:colOff>177800</xdr:colOff>
      <xdr:row>79</xdr:row>
      <xdr:rowOff>98729</xdr:rowOff>
    </xdr:to>
    <xdr:cxnSp macro="">
      <xdr:nvCxnSpPr>
        <xdr:cNvPr id="640" name="直線コネクタ 639"/>
        <xdr:cNvCxnSpPr/>
      </xdr:nvCxnSpPr>
      <xdr:spPr>
        <a:xfrm flipV="1">
          <a:off x="12814300" y="13395959"/>
          <a:ext cx="889000" cy="2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99544</xdr:rowOff>
    </xdr:from>
    <xdr:ext cx="534377" cy="259045"/>
    <xdr:sp macro="" textlink="">
      <xdr:nvSpPr>
        <xdr:cNvPr id="642" name="テキスト ボックス 641"/>
        <xdr:cNvSpPr txBox="1"/>
      </xdr:nvSpPr>
      <xdr:spPr>
        <a:xfrm>
          <a:off x="13436111" y="1364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5761</xdr:rowOff>
    </xdr:from>
    <xdr:to>
      <xdr:col>85</xdr:col>
      <xdr:colOff>177800</xdr:colOff>
      <xdr:row>77</xdr:row>
      <xdr:rowOff>107361</xdr:rowOff>
    </xdr:to>
    <xdr:sp macro="" textlink="">
      <xdr:nvSpPr>
        <xdr:cNvPr id="650" name="楕円 649"/>
        <xdr:cNvSpPr/>
      </xdr:nvSpPr>
      <xdr:spPr>
        <a:xfrm>
          <a:off x="16268700" y="1320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28638</xdr:rowOff>
    </xdr:from>
    <xdr:ext cx="599010" cy="259045"/>
    <xdr:sp macro="" textlink="">
      <xdr:nvSpPr>
        <xdr:cNvPr id="651" name="災害復旧費該当値テキスト"/>
        <xdr:cNvSpPr txBox="1"/>
      </xdr:nvSpPr>
      <xdr:spPr>
        <a:xfrm>
          <a:off x="16370300" y="1305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8231</xdr:rowOff>
    </xdr:from>
    <xdr:to>
      <xdr:col>81</xdr:col>
      <xdr:colOff>101600</xdr:colOff>
      <xdr:row>78</xdr:row>
      <xdr:rowOff>109831</xdr:rowOff>
    </xdr:to>
    <xdr:sp macro="" textlink="">
      <xdr:nvSpPr>
        <xdr:cNvPr id="652" name="楕円 651"/>
        <xdr:cNvSpPr/>
      </xdr:nvSpPr>
      <xdr:spPr>
        <a:xfrm>
          <a:off x="15430500" y="133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126358</xdr:rowOff>
    </xdr:from>
    <xdr:ext cx="534377" cy="259045"/>
    <xdr:sp macro="" textlink="">
      <xdr:nvSpPr>
        <xdr:cNvPr id="653" name="テキスト ボックス 652"/>
        <xdr:cNvSpPr txBox="1"/>
      </xdr:nvSpPr>
      <xdr:spPr>
        <a:xfrm>
          <a:off x="15214111" y="1315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47210</xdr:rowOff>
    </xdr:from>
    <xdr:to>
      <xdr:col>76</xdr:col>
      <xdr:colOff>165100</xdr:colOff>
      <xdr:row>78</xdr:row>
      <xdr:rowOff>148810</xdr:rowOff>
    </xdr:to>
    <xdr:sp macro="" textlink="">
      <xdr:nvSpPr>
        <xdr:cNvPr id="654" name="楕円 653"/>
        <xdr:cNvSpPr/>
      </xdr:nvSpPr>
      <xdr:spPr>
        <a:xfrm>
          <a:off x="14541500" y="1342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165337</xdr:rowOff>
    </xdr:from>
    <xdr:ext cx="534377" cy="259045"/>
    <xdr:sp macro="" textlink="">
      <xdr:nvSpPr>
        <xdr:cNvPr id="655" name="テキスト ボックス 654"/>
        <xdr:cNvSpPr txBox="1"/>
      </xdr:nvSpPr>
      <xdr:spPr>
        <a:xfrm>
          <a:off x="14325111" y="1319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143509</xdr:rowOff>
    </xdr:from>
    <xdr:to>
      <xdr:col>72</xdr:col>
      <xdr:colOff>38100</xdr:colOff>
      <xdr:row>78</xdr:row>
      <xdr:rowOff>73659</xdr:rowOff>
    </xdr:to>
    <xdr:sp macro="" textlink="">
      <xdr:nvSpPr>
        <xdr:cNvPr id="656" name="楕円 655"/>
        <xdr:cNvSpPr/>
      </xdr:nvSpPr>
      <xdr:spPr>
        <a:xfrm>
          <a:off x="13652500" y="1334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90186</xdr:rowOff>
    </xdr:from>
    <xdr:ext cx="534377" cy="259045"/>
    <xdr:sp macro="" textlink="">
      <xdr:nvSpPr>
        <xdr:cNvPr id="657" name="テキスト ボックス 656"/>
        <xdr:cNvSpPr txBox="1"/>
      </xdr:nvSpPr>
      <xdr:spPr>
        <a:xfrm>
          <a:off x="13436111" y="1312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47929</xdr:rowOff>
    </xdr:from>
    <xdr:to>
      <xdr:col>67</xdr:col>
      <xdr:colOff>101600</xdr:colOff>
      <xdr:row>79</xdr:row>
      <xdr:rowOff>149529</xdr:rowOff>
    </xdr:to>
    <xdr:sp macro="" textlink="">
      <xdr:nvSpPr>
        <xdr:cNvPr id="658" name="楕円 657"/>
        <xdr:cNvSpPr/>
      </xdr:nvSpPr>
      <xdr:spPr>
        <a:xfrm>
          <a:off x="12763500" y="1359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140656</xdr:rowOff>
    </xdr:from>
    <xdr:ext cx="313932" cy="259045"/>
    <xdr:sp macro="" textlink="">
      <xdr:nvSpPr>
        <xdr:cNvPr id="659" name="テキスト ボックス 658"/>
        <xdr:cNvSpPr txBox="1"/>
      </xdr:nvSpPr>
      <xdr:spPr>
        <a:xfrm>
          <a:off x="12657333" y="136852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64669</xdr:rowOff>
    </xdr:from>
    <xdr:to>
      <xdr:col>85</xdr:col>
      <xdr:colOff>127000</xdr:colOff>
      <xdr:row>95</xdr:row>
      <xdr:rowOff>95086</xdr:rowOff>
    </xdr:to>
    <xdr:cxnSp macro="">
      <xdr:nvCxnSpPr>
        <xdr:cNvPr id="686" name="直線コネクタ 685"/>
        <xdr:cNvCxnSpPr/>
      </xdr:nvCxnSpPr>
      <xdr:spPr>
        <a:xfrm flipV="1">
          <a:off x="15481300" y="16352419"/>
          <a:ext cx="838200" cy="3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95086</xdr:rowOff>
    </xdr:from>
    <xdr:to>
      <xdr:col>81</xdr:col>
      <xdr:colOff>50800</xdr:colOff>
      <xdr:row>95</xdr:row>
      <xdr:rowOff>162775</xdr:rowOff>
    </xdr:to>
    <xdr:cxnSp macro="">
      <xdr:nvCxnSpPr>
        <xdr:cNvPr id="689" name="直線コネクタ 688"/>
        <xdr:cNvCxnSpPr/>
      </xdr:nvCxnSpPr>
      <xdr:spPr>
        <a:xfrm flipV="1">
          <a:off x="14592300" y="16382836"/>
          <a:ext cx="889000" cy="6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140985</xdr:rowOff>
    </xdr:from>
    <xdr:to>
      <xdr:col>76</xdr:col>
      <xdr:colOff>114300</xdr:colOff>
      <xdr:row>95</xdr:row>
      <xdr:rowOff>162775</xdr:rowOff>
    </xdr:to>
    <xdr:cxnSp macro="">
      <xdr:nvCxnSpPr>
        <xdr:cNvPr id="692" name="直線コネクタ 691"/>
        <xdr:cNvCxnSpPr/>
      </xdr:nvCxnSpPr>
      <xdr:spPr>
        <a:xfrm>
          <a:off x="13703300" y="16428735"/>
          <a:ext cx="889000" cy="2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91804</xdr:rowOff>
    </xdr:from>
    <xdr:to>
      <xdr:col>71</xdr:col>
      <xdr:colOff>177800</xdr:colOff>
      <xdr:row>95</xdr:row>
      <xdr:rowOff>140985</xdr:rowOff>
    </xdr:to>
    <xdr:cxnSp macro="">
      <xdr:nvCxnSpPr>
        <xdr:cNvPr id="695" name="直線コネクタ 694"/>
        <xdr:cNvCxnSpPr/>
      </xdr:nvCxnSpPr>
      <xdr:spPr>
        <a:xfrm>
          <a:off x="12814300" y="16379554"/>
          <a:ext cx="889000" cy="4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13869</xdr:rowOff>
    </xdr:from>
    <xdr:to>
      <xdr:col>85</xdr:col>
      <xdr:colOff>177800</xdr:colOff>
      <xdr:row>95</xdr:row>
      <xdr:rowOff>115469</xdr:rowOff>
    </xdr:to>
    <xdr:sp macro="" textlink="">
      <xdr:nvSpPr>
        <xdr:cNvPr id="705" name="楕円 704"/>
        <xdr:cNvSpPr/>
      </xdr:nvSpPr>
      <xdr:spPr>
        <a:xfrm>
          <a:off x="16268700" y="1630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36746</xdr:rowOff>
    </xdr:from>
    <xdr:ext cx="599010" cy="259045"/>
    <xdr:sp macro="" textlink="">
      <xdr:nvSpPr>
        <xdr:cNvPr id="706" name="公債費該当値テキスト"/>
        <xdr:cNvSpPr txBox="1"/>
      </xdr:nvSpPr>
      <xdr:spPr>
        <a:xfrm>
          <a:off x="16370300" y="1615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44286</xdr:rowOff>
    </xdr:from>
    <xdr:to>
      <xdr:col>81</xdr:col>
      <xdr:colOff>101600</xdr:colOff>
      <xdr:row>95</xdr:row>
      <xdr:rowOff>145886</xdr:rowOff>
    </xdr:to>
    <xdr:sp macro="" textlink="">
      <xdr:nvSpPr>
        <xdr:cNvPr id="707" name="楕円 706"/>
        <xdr:cNvSpPr/>
      </xdr:nvSpPr>
      <xdr:spPr>
        <a:xfrm>
          <a:off x="15430500" y="163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162413</xdr:rowOff>
    </xdr:from>
    <xdr:ext cx="599010" cy="259045"/>
    <xdr:sp macro="" textlink="">
      <xdr:nvSpPr>
        <xdr:cNvPr id="708" name="テキスト ボックス 707"/>
        <xdr:cNvSpPr txBox="1"/>
      </xdr:nvSpPr>
      <xdr:spPr>
        <a:xfrm>
          <a:off x="15181795" y="1610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111975</xdr:rowOff>
    </xdr:from>
    <xdr:to>
      <xdr:col>76</xdr:col>
      <xdr:colOff>165100</xdr:colOff>
      <xdr:row>96</xdr:row>
      <xdr:rowOff>42125</xdr:rowOff>
    </xdr:to>
    <xdr:sp macro="" textlink="">
      <xdr:nvSpPr>
        <xdr:cNvPr id="709" name="楕円 708"/>
        <xdr:cNvSpPr/>
      </xdr:nvSpPr>
      <xdr:spPr>
        <a:xfrm>
          <a:off x="14541500" y="1639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33252</xdr:rowOff>
    </xdr:from>
    <xdr:ext cx="599010" cy="259045"/>
    <xdr:sp macro="" textlink="">
      <xdr:nvSpPr>
        <xdr:cNvPr id="710" name="テキスト ボックス 709"/>
        <xdr:cNvSpPr txBox="1"/>
      </xdr:nvSpPr>
      <xdr:spPr>
        <a:xfrm>
          <a:off x="14292795" y="1649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90185</xdr:rowOff>
    </xdr:from>
    <xdr:to>
      <xdr:col>72</xdr:col>
      <xdr:colOff>38100</xdr:colOff>
      <xdr:row>96</xdr:row>
      <xdr:rowOff>20335</xdr:rowOff>
    </xdr:to>
    <xdr:sp macro="" textlink="">
      <xdr:nvSpPr>
        <xdr:cNvPr id="711" name="楕円 710"/>
        <xdr:cNvSpPr/>
      </xdr:nvSpPr>
      <xdr:spPr>
        <a:xfrm>
          <a:off x="13652500" y="1637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36862</xdr:rowOff>
    </xdr:from>
    <xdr:ext cx="599010" cy="259045"/>
    <xdr:sp macro="" textlink="">
      <xdr:nvSpPr>
        <xdr:cNvPr id="712" name="テキスト ボックス 711"/>
        <xdr:cNvSpPr txBox="1"/>
      </xdr:nvSpPr>
      <xdr:spPr>
        <a:xfrm>
          <a:off x="13403795" y="1615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41004</xdr:rowOff>
    </xdr:from>
    <xdr:to>
      <xdr:col>67</xdr:col>
      <xdr:colOff>101600</xdr:colOff>
      <xdr:row>95</xdr:row>
      <xdr:rowOff>142604</xdr:rowOff>
    </xdr:to>
    <xdr:sp macro="" textlink="">
      <xdr:nvSpPr>
        <xdr:cNvPr id="713" name="楕円 712"/>
        <xdr:cNvSpPr/>
      </xdr:nvSpPr>
      <xdr:spPr>
        <a:xfrm>
          <a:off x="12763500" y="1632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159131</xdr:rowOff>
    </xdr:from>
    <xdr:ext cx="599010" cy="259045"/>
    <xdr:sp macro="" textlink="">
      <xdr:nvSpPr>
        <xdr:cNvPr id="714" name="テキスト ボックス 713"/>
        <xdr:cNvSpPr txBox="1"/>
      </xdr:nvSpPr>
      <xdr:spPr>
        <a:xfrm>
          <a:off x="12514795" y="1610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類似団体平均値と比べ、差が大きい項目は、衛生費、教育費、災害復旧費となっている。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衛生費については、簡易水道会計及び病院会計への繰出金が増の要因であり、教育費については、振内小学校の大規模改修事業の実施が増の要因となっている。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第６次平取町総合計画」により計画的な事業の実施に努めておりますので一定規模を維持していますが、令和元年度は財源不足により財政調整基金を取崩しましたので、残高は減少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実質収支は黒字となっておりますが、令和元年度の実質単年度収支については、▲</a:t>
          </a:r>
          <a:r>
            <a:rPr kumimoji="1" lang="en-US" altLang="ja-JP" sz="1400">
              <a:latin typeface="ＭＳ ゴシック" pitchFamily="49" charset="-128"/>
              <a:ea typeface="ＭＳ ゴシック" pitchFamily="49" charset="-128"/>
            </a:rPr>
            <a:t>2.28</a:t>
          </a:r>
          <a:r>
            <a:rPr kumimoji="1" lang="ja-JP" altLang="en-US" sz="1400">
              <a:latin typeface="ＭＳ ゴシック" pitchFamily="49" charset="-128"/>
              <a:ea typeface="ＭＳ ゴシック" pitchFamily="49" charset="-128"/>
            </a:rPr>
            <a:t>％となりました。財政調整基金を取崩したことが大きな要因となっています。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一般会計、各特別会計において黒字になっており、連結赤字比率は算定されていない。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6021_&#24179;&#21462;&#30010;_2019/&#12304;&#36001;&#25919;&#29366;&#27841;&#36039;&#26009;&#38598;&#12305;_016021_&#24179;&#21462;&#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F51">
            <v>14.4</v>
          </cell>
          <cell r="CN51">
            <v>38.1</v>
          </cell>
          <cell r="CV51">
            <v>27.5</v>
          </cell>
        </row>
        <row r="53">
          <cell r="BP53">
            <v>47.6</v>
          </cell>
          <cell r="BX53">
            <v>51</v>
          </cell>
          <cell r="CF53">
            <v>59.9</v>
          </cell>
          <cell r="CN53">
            <v>55</v>
          </cell>
          <cell r="CV53">
            <v>55.9</v>
          </cell>
        </row>
        <row r="55">
          <cell r="AN55" t="str">
            <v>類似団体内平均値</v>
          </cell>
          <cell r="BP55">
            <v>0</v>
          </cell>
          <cell r="BX55">
            <v>0</v>
          </cell>
          <cell r="CF55">
            <v>0</v>
          </cell>
          <cell r="CN55">
            <v>0</v>
          </cell>
          <cell r="CV55">
            <v>0</v>
          </cell>
        </row>
        <row r="57">
          <cell r="BP57">
            <v>55.3</v>
          </cell>
          <cell r="BX57">
            <v>56.3</v>
          </cell>
          <cell r="CF57">
            <v>58.3</v>
          </cell>
          <cell r="CN57">
            <v>60.2</v>
          </cell>
          <cell r="CV57">
            <v>59.9</v>
          </cell>
        </row>
        <row r="72">
          <cell r="BP72" t="str">
            <v>H27</v>
          </cell>
          <cell r="BX72" t="str">
            <v>H28</v>
          </cell>
          <cell r="CF72" t="str">
            <v>H29</v>
          </cell>
          <cell r="CN72" t="str">
            <v>H30</v>
          </cell>
          <cell r="CV72" t="str">
            <v>R01</v>
          </cell>
        </row>
        <row r="73">
          <cell r="AN73" t="str">
            <v>当該団体値</v>
          </cell>
          <cell r="CF73">
            <v>14.4</v>
          </cell>
          <cell r="CN73">
            <v>38.1</v>
          </cell>
          <cell r="CV73">
            <v>27.5</v>
          </cell>
        </row>
        <row r="75">
          <cell r="BP75">
            <v>6.3</v>
          </cell>
          <cell r="BX75">
            <v>5.2</v>
          </cell>
          <cell r="CF75">
            <v>4.2</v>
          </cell>
          <cell r="CN75">
            <v>4.4000000000000004</v>
          </cell>
          <cell r="CV75">
            <v>4.4000000000000004</v>
          </cell>
        </row>
        <row r="77">
          <cell r="AN77" t="str">
            <v>類似団体内平均値</v>
          </cell>
          <cell r="BP77">
            <v>0</v>
          </cell>
          <cell r="BX77">
            <v>0</v>
          </cell>
          <cell r="CF77">
            <v>0</v>
          </cell>
          <cell r="CN77">
            <v>0</v>
          </cell>
          <cell r="CV77">
            <v>0</v>
          </cell>
        </row>
        <row r="79">
          <cell r="BP79">
            <v>8.6</v>
          </cell>
          <cell r="BX79">
            <v>8.5</v>
          </cell>
          <cell r="CF79">
            <v>8.5</v>
          </cell>
          <cell r="CN79">
            <v>8.6</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6757574</v>
      </c>
      <c r="BO4" s="424"/>
      <c r="BP4" s="424"/>
      <c r="BQ4" s="424"/>
      <c r="BR4" s="424"/>
      <c r="BS4" s="424"/>
      <c r="BT4" s="424"/>
      <c r="BU4" s="425"/>
      <c r="BV4" s="423">
        <v>6407924</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1.8</v>
      </c>
      <c r="CU4" s="608"/>
      <c r="CV4" s="608"/>
      <c r="CW4" s="608"/>
      <c r="CX4" s="608"/>
      <c r="CY4" s="608"/>
      <c r="CZ4" s="608"/>
      <c r="DA4" s="609"/>
      <c r="DB4" s="607">
        <v>1.6</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6697072</v>
      </c>
      <c r="BO5" s="429"/>
      <c r="BP5" s="429"/>
      <c r="BQ5" s="429"/>
      <c r="BR5" s="429"/>
      <c r="BS5" s="429"/>
      <c r="BT5" s="429"/>
      <c r="BU5" s="430"/>
      <c r="BV5" s="428">
        <v>6349280</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85.2</v>
      </c>
      <c r="CU5" s="399"/>
      <c r="CV5" s="399"/>
      <c r="CW5" s="399"/>
      <c r="CX5" s="399"/>
      <c r="CY5" s="399"/>
      <c r="CZ5" s="399"/>
      <c r="DA5" s="400"/>
      <c r="DB5" s="398">
        <v>84.4</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60502</v>
      </c>
      <c r="BO6" s="429"/>
      <c r="BP6" s="429"/>
      <c r="BQ6" s="429"/>
      <c r="BR6" s="429"/>
      <c r="BS6" s="429"/>
      <c r="BT6" s="429"/>
      <c r="BU6" s="430"/>
      <c r="BV6" s="428">
        <v>58644</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87.6</v>
      </c>
      <c r="CU6" s="582"/>
      <c r="CV6" s="582"/>
      <c r="CW6" s="582"/>
      <c r="CX6" s="582"/>
      <c r="CY6" s="582"/>
      <c r="CZ6" s="582"/>
      <c r="DA6" s="583"/>
      <c r="DB6" s="581">
        <v>87.6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104</v>
      </c>
      <c r="AV7" s="486"/>
      <c r="AW7" s="486"/>
      <c r="AX7" s="486"/>
      <c r="AY7" s="408" t="s">
        <v>105</v>
      </c>
      <c r="AZ7" s="409"/>
      <c r="BA7" s="409"/>
      <c r="BB7" s="409"/>
      <c r="BC7" s="409"/>
      <c r="BD7" s="409"/>
      <c r="BE7" s="409"/>
      <c r="BF7" s="409"/>
      <c r="BG7" s="409"/>
      <c r="BH7" s="409"/>
      <c r="BI7" s="409"/>
      <c r="BJ7" s="409"/>
      <c r="BK7" s="409"/>
      <c r="BL7" s="409"/>
      <c r="BM7" s="410"/>
      <c r="BN7" s="428">
        <v>736</v>
      </c>
      <c r="BO7" s="429"/>
      <c r="BP7" s="429"/>
      <c r="BQ7" s="429"/>
      <c r="BR7" s="429"/>
      <c r="BS7" s="429"/>
      <c r="BT7" s="429"/>
      <c r="BU7" s="430"/>
      <c r="BV7" s="428">
        <v>3574</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3390560</v>
      </c>
      <c r="CU7" s="429"/>
      <c r="CV7" s="429"/>
      <c r="CW7" s="429"/>
      <c r="CX7" s="429"/>
      <c r="CY7" s="429"/>
      <c r="CZ7" s="429"/>
      <c r="DA7" s="430"/>
      <c r="DB7" s="428">
        <v>3352543</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59766</v>
      </c>
      <c r="BO8" s="429"/>
      <c r="BP8" s="429"/>
      <c r="BQ8" s="429"/>
      <c r="BR8" s="429"/>
      <c r="BS8" s="429"/>
      <c r="BT8" s="429"/>
      <c r="BU8" s="430"/>
      <c r="BV8" s="428">
        <v>55070</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0.19</v>
      </c>
      <c r="CU8" s="542"/>
      <c r="CV8" s="542"/>
      <c r="CW8" s="542"/>
      <c r="CX8" s="542"/>
      <c r="CY8" s="542"/>
      <c r="CZ8" s="542"/>
      <c r="DA8" s="543"/>
      <c r="DB8" s="541">
        <v>0.18</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5315</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4696</v>
      </c>
      <c r="BO9" s="429"/>
      <c r="BP9" s="429"/>
      <c r="BQ9" s="429"/>
      <c r="BR9" s="429"/>
      <c r="BS9" s="429"/>
      <c r="BT9" s="429"/>
      <c r="BU9" s="430"/>
      <c r="BV9" s="428">
        <v>-31268</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15.1</v>
      </c>
      <c r="CU9" s="399"/>
      <c r="CV9" s="399"/>
      <c r="CW9" s="399"/>
      <c r="CX9" s="399"/>
      <c r="CY9" s="399"/>
      <c r="CZ9" s="399"/>
      <c r="DA9" s="400"/>
      <c r="DB9" s="398">
        <v>14.6</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5596</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2881</v>
      </c>
      <c r="BO10" s="429"/>
      <c r="BP10" s="429"/>
      <c r="BQ10" s="429"/>
      <c r="BR10" s="429"/>
      <c r="BS10" s="429"/>
      <c r="BT10" s="429"/>
      <c r="BU10" s="430"/>
      <c r="BV10" s="428">
        <v>3127</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4923</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93</v>
      </c>
      <c r="AV12" s="486"/>
      <c r="AW12" s="486"/>
      <c r="AX12" s="486"/>
      <c r="AY12" s="408" t="s">
        <v>135</v>
      </c>
      <c r="AZ12" s="409"/>
      <c r="BA12" s="409"/>
      <c r="BB12" s="409"/>
      <c r="BC12" s="409"/>
      <c r="BD12" s="409"/>
      <c r="BE12" s="409"/>
      <c r="BF12" s="409"/>
      <c r="BG12" s="409"/>
      <c r="BH12" s="409"/>
      <c r="BI12" s="409"/>
      <c r="BJ12" s="409"/>
      <c r="BK12" s="409"/>
      <c r="BL12" s="409"/>
      <c r="BM12" s="410"/>
      <c r="BN12" s="428">
        <v>85000</v>
      </c>
      <c r="BO12" s="429"/>
      <c r="BP12" s="429"/>
      <c r="BQ12" s="429"/>
      <c r="BR12" s="429"/>
      <c r="BS12" s="429"/>
      <c r="BT12" s="429"/>
      <c r="BU12" s="430"/>
      <c r="BV12" s="428">
        <v>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4830</v>
      </c>
      <c r="S13" s="532"/>
      <c r="T13" s="532"/>
      <c r="U13" s="532"/>
      <c r="V13" s="533"/>
      <c r="W13" s="519" t="s">
        <v>139</v>
      </c>
      <c r="X13" s="441"/>
      <c r="Y13" s="441"/>
      <c r="Z13" s="441"/>
      <c r="AA13" s="441"/>
      <c r="AB13" s="442"/>
      <c r="AC13" s="404">
        <v>1021</v>
      </c>
      <c r="AD13" s="405"/>
      <c r="AE13" s="405"/>
      <c r="AF13" s="405"/>
      <c r="AG13" s="406"/>
      <c r="AH13" s="404">
        <v>1114</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-77423</v>
      </c>
      <c r="BO13" s="429"/>
      <c r="BP13" s="429"/>
      <c r="BQ13" s="429"/>
      <c r="BR13" s="429"/>
      <c r="BS13" s="429"/>
      <c r="BT13" s="429"/>
      <c r="BU13" s="430"/>
      <c r="BV13" s="428">
        <v>-28141</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4.4000000000000004</v>
      </c>
      <c r="CU13" s="399"/>
      <c r="CV13" s="399"/>
      <c r="CW13" s="399"/>
      <c r="CX13" s="399"/>
      <c r="CY13" s="399"/>
      <c r="CZ13" s="399"/>
      <c r="DA13" s="400"/>
      <c r="DB13" s="398">
        <v>4.4000000000000004</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5036</v>
      </c>
      <c r="S14" s="532"/>
      <c r="T14" s="532"/>
      <c r="U14" s="532"/>
      <c r="V14" s="533"/>
      <c r="W14" s="534"/>
      <c r="X14" s="444"/>
      <c r="Y14" s="444"/>
      <c r="Z14" s="444"/>
      <c r="AA14" s="444"/>
      <c r="AB14" s="445"/>
      <c r="AC14" s="524">
        <v>36.200000000000003</v>
      </c>
      <c r="AD14" s="525"/>
      <c r="AE14" s="525"/>
      <c r="AF14" s="525"/>
      <c r="AG14" s="526"/>
      <c r="AH14" s="524">
        <v>36.6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27.5</v>
      </c>
      <c r="CU14" s="536"/>
      <c r="CV14" s="536"/>
      <c r="CW14" s="536"/>
      <c r="CX14" s="536"/>
      <c r="CY14" s="536"/>
      <c r="CZ14" s="536"/>
      <c r="DA14" s="537"/>
      <c r="DB14" s="535">
        <v>38.1</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138</v>
      </c>
      <c r="N15" s="529"/>
      <c r="O15" s="529"/>
      <c r="P15" s="529"/>
      <c r="Q15" s="530"/>
      <c r="R15" s="531">
        <v>4960</v>
      </c>
      <c r="S15" s="532"/>
      <c r="T15" s="532"/>
      <c r="U15" s="532"/>
      <c r="V15" s="533"/>
      <c r="W15" s="519" t="s">
        <v>146</v>
      </c>
      <c r="X15" s="441"/>
      <c r="Y15" s="441"/>
      <c r="Z15" s="441"/>
      <c r="AA15" s="441"/>
      <c r="AB15" s="442"/>
      <c r="AC15" s="404">
        <v>422</v>
      </c>
      <c r="AD15" s="405"/>
      <c r="AE15" s="405"/>
      <c r="AF15" s="405"/>
      <c r="AG15" s="406"/>
      <c r="AH15" s="404">
        <v>489</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590375</v>
      </c>
      <c r="BO15" s="424"/>
      <c r="BP15" s="424"/>
      <c r="BQ15" s="424"/>
      <c r="BR15" s="424"/>
      <c r="BS15" s="424"/>
      <c r="BT15" s="424"/>
      <c r="BU15" s="425"/>
      <c r="BV15" s="423">
        <v>581894</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14.9</v>
      </c>
      <c r="AD16" s="525"/>
      <c r="AE16" s="525"/>
      <c r="AF16" s="525"/>
      <c r="AG16" s="526"/>
      <c r="AH16" s="524">
        <v>16.100000000000001</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3164154</v>
      </c>
      <c r="BO16" s="429"/>
      <c r="BP16" s="429"/>
      <c r="BQ16" s="429"/>
      <c r="BR16" s="429"/>
      <c r="BS16" s="429"/>
      <c r="BT16" s="429"/>
      <c r="BU16" s="430"/>
      <c r="BV16" s="428">
        <v>3085938</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1380</v>
      </c>
      <c r="AD17" s="405"/>
      <c r="AE17" s="405"/>
      <c r="AF17" s="405"/>
      <c r="AG17" s="406"/>
      <c r="AH17" s="404">
        <v>1440</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733741</v>
      </c>
      <c r="BO17" s="429"/>
      <c r="BP17" s="429"/>
      <c r="BQ17" s="429"/>
      <c r="BR17" s="429"/>
      <c r="BS17" s="429"/>
      <c r="BT17" s="429"/>
      <c r="BU17" s="430"/>
      <c r="BV17" s="428">
        <v>721262</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743.09</v>
      </c>
      <c r="M18" s="493"/>
      <c r="N18" s="493"/>
      <c r="O18" s="493"/>
      <c r="P18" s="493"/>
      <c r="Q18" s="493"/>
      <c r="R18" s="494"/>
      <c r="S18" s="494"/>
      <c r="T18" s="494"/>
      <c r="U18" s="494"/>
      <c r="V18" s="495"/>
      <c r="W18" s="509"/>
      <c r="X18" s="510"/>
      <c r="Y18" s="510"/>
      <c r="Z18" s="510"/>
      <c r="AA18" s="510"/>
      <c r="AB18" s="520"/>
      <c r="AC18" s="392">
        <v>48.9</v>
      </c>
      <c r="AD18" s="393"/>
      <c r="AE18" s="393"/>
      <c r="AF18" s="393"/>
      <c r="AG18" s="496"/>
      <c r="AH18" s="392">
        <v>47.3</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2938863</v>
      </c>
      <c r="BO18" s="429"/>
      <c r="BP18" s="429"/>
      <c r="BQ18" s="429"/>
      <c r="BR18" s="429"/>
      <c r="BS18" s="429"/>
      <c r="BT18" s="429"/>
      <c r="BU18" s="430"/>
      <c r="BV18" s="428">
        <v>2894820</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3936768</v>
      </c>
      <c r="BO19" s="429"/>
      <c r="BP19" s="429"/>
      <c r="BQ19" s="429"/>
      <c r="BR19" s="429"/>
      <c r="BS19" s="429"/>
      <c r="BT19" s="429"/>
      <c r="BU19" s="430"/>
      <c r="BV19" s="428">
        <v>3885523</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2373</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7834552</v>
      </c>
      <c r="BO23" s="429"/>
      <c r="BP23" s="429"/>
      <c r="BQ23" s="429"/>
      <c r="BR23" s="429"/>
      <c r="BS23" s="429"/>
      <c r="BT23" s="429"/>
      <c r="BU23" s="430"/>
      <c r="BV23" s="428">
        <v>7703636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7100</v>
      </c>
      <c r="R24" s="405"/>
      <c r="S24" s="405"/>
      <c r="T24" s="405"/>
      <c r="U24" s="405"/>
      <c r="V24" s="406"/>
      <c r="W24" s="470"/>
      <c r="X24" s="461"/>
      <c r="Y24" s="462"/>
      <c r="Z24" s="401" t="s">
        <v>170</v>
      </c>
      <c r="AA24" s="402"/>
      <c r="AB24" s="402"/>
      <c r="AC24" s="402"/>
      <c r="AD24" s="402"/>
      <c r="AE24" s="402"/>
      <c r="AF24" s="402"/>
      <c r="AG24" s="403"/>
      <c r="AH24" s="404">
        <v>113</v>
      </c>
      <c r="AI24" s="405"/>
      <c r="AJ24" s="405"/>
      <c r="AK24" s="405"/>
      <c r="AL24" s="406"/>
      <c r="AM24" s="404">
        <v>339452</v>
      </c>
      <c r="AN24" s="405"/>
      <c r="AO24" s="405"/>
      <c r="AP24" s="405"/>
      <c r="AQ24" s="405"/>
      <c r="AR24" s="406"/>
      <c r="AS24" s="404">
        <v>3004</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7515883</v>
      </c>
      <c r="BO24" s="429"/>
      <c r="BP24" s="429"/>
      <c r="BQ24" s="429"/>
      <c r="BR24" s="429"/>
      <c r="BS24" s="429"/>
      <c r="BT24" s="429"/>
      <c r="BU24" s="430"/>
      <c r="BV24" s="428">
        <v>7339940</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5930</v>
      </c>
      <c r="R25" s="405"/>
      <c r="S25" s="405"/>
      <c r="T25" s="405"/>
      <c r="U25" s="405"/>
      <c r="V25" s="406"/>
      <c r="W25" s="470"/>
      <c r="X25" s="461"/>
      <c r="Y25" s="462"/>
      <c r="Z25" s="401" t="s">
        <v>173</v>
      </c>
      <c r="AA25" s="402"/>
      <c r="AB25" s="402"/>
      <c r="AC25" s="402"/>
      <c r="AD25" s="402"/>
      <c r="AE25" s="402"/>
      <c r="AF25" s="402"/>
      <c r="AG25" s="403"/>
      <c r="AH25" s="404" t="s">
        <v>137</v>
      </c>
      <c r="AI25" s="405"/>
      <c r="AJ25" s="405"/>
      <c r="AK25" s="405"/>
      <c r="AL25" s="406"/>
      <c r="AM25" s="404" t="s">
        <v>137</v>
      </c>
      <c r="AN25" s="405"/>
      <c r="AO25" s="405"/>
      <c r="AP25" s="405"/>
      <c r="AQ25" s="405"/>
      <c r="AR25" s="406"/>
      <c r="AS25" s="404" t="s">
        <v>137</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13828</v>
      </c>
      <c r="BO25" s="424"/>
      <c r="BP25" s="424"/>
      <c r="BQ25" s="424"/>
      <c r="BR25" s="424"/>
      <c r="BS25" s="424"/>
      <c r="BT25" s="424"/>
      <c r="BU25" s="425"/>
      <c r="BV25" s="423">
        <v>22396</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5720</v>
      </c>
      <c r="R26" s="405"/>
      <c r="S26" s="405"/>
      <c r="T26" s="405"/>
      <c r="U26" s="405"/>
      <c r="V26" s="406"/>
      <c r="W26" s="470"/>
      <c r="X26" s="461"/>
      <c r="Y26" s="462"/>
      <c r="Z26" s="401" t="s">
        <v>176</v>
      </c>
      <c r="AA26" s="483"/>
      <c r="AB26" s="483"/>
      <c r="AC26" s="483"/>
      <c r="AD26" s="483"/>
      <c r="AE26" s="483"/>
      <c r="AF26" s="483"/>
      <c r="AG26" s="484"/>
      <c r="AH26" s="404" t="s">
        <v>137</v>
      </c>
      <c r="AI26" s="405"/>
      <c r="AJ26" s="405"/>
      <c r="AK26" s="405"/>
      <c r="AL26" s="406"/>
      <c r="AM26" s="404" t="s">
        <v>137</v>
      </c>
      <c r="AN26" s="405"/>
      <c r="AO26" s="405"/>
      <c r="AP26" s="405"/>
      <c r="AQ26" s="405"/>
      <c r="AR26" s="406"/>
      <c r="AS26" s="404" t="s">
        <v>137</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137</v>
      </c>
      <c r="BO26" s="429"/>
      <c r="BP26" s="429"/>
      <c r="BQ26" s="429"/>
      <c r="BR26" s="429"/>
      <c r="BS26" s="429"/>
      <c r="BT26" s="429"/>
      <c r="BU26" s="430"/>
      <c r="BV26" s="428" t="s">
        <v>137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178</v>
      </c>
      <c r="F27" s="402"/>
      <c r="G27" s="402"/>
      <c r="H27" s="402"/>
      <c r="I27" s="402"/>
      <c r="J27" s="402"/>
      <c r="K27" s="403"/>
      <c r="L27" s="404">
        <v>1</v>
      </c>
      <c r="M27" s="405"/>
      <c r="N27" s="405"/>
      <c r="O27" s="405"/>
      <c r="P27" s="406"/>
      <c r="Q27" s="404">
        <v>2550</v>
      </c>
      <c r="R27" s="405"/>
      <c r="S27" s="405"/>
      <c r="T27" s="405"/>
      <c r="U27" s="405"/>
      <c r="V27" s="406"/>
      <c r="W27" s="470"/>
      <c r="X27" s="461"/>
      <c r="Y27" s="462"/>
      <c r="Z27" s="401" t="s">
        <v>179</v>
      </c>
      <c r="AA27" s="402"/>
      <c r="AB27" s="402"/>
      <c r="AC27" s="402"/>
      <c r="AD27" s="402"/>
      <c r="AE27" s="402"/>
      <c r="AF27" s="402"/>
      <c r="AG27" s="403"/>
      <c r="AH27" s="404" t="s">
        <v>137</v>
      </c>
      <c r="AI27" s="405"/>
      <c r="AJ27" s="405"/>
      <c r="AK27" s="405"/>
      <c r="AL27" s="406"/>
      <c r="AM27" s="404" t="s">
        <v>137</v>
      </c>
      <c r="AN27" s="405"/>
      <c r="AO27" s="405"/>
      <c r="AP27" s="405"/>
      <c r="AQ27" s="405"/>
      <c r="AR27" s="406"/>
      <c r="AS27" s="404" t="s">
        <v>137</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t="s">
        <v>137</v>
      </c>
      <c r="BO27" s="432"/>
      <c r="BP27" s="432"/>
      <c r="BQ27" s="432"/>
      <c r="BR27" s="432"/>
      <c r="BS27" s="432"/>
      <c r="BT27" s="432"/>
      <c r="BU27" s="433"/>
      <c r="BV27" s="431" t="s">
        <v>137</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181</v>
      </c>
      <c r="F28" s="402"/>
      <c r="G28" s="402"/>
      <c r="H28" s="402"/>
      <c r="I28" s="402"/>
      <c r="J28" s="402"/>
      <c r="K28" s="403"/>
      <c r="L28" s="404">
        <v>1</v>
      </c>
      <c r="M28" s="405"/>
      <c r="N28" s="405"/>
      <c r="O28" s="405"/>
      <c r="P28" s="406"/>
      <c r="Q28" s="404">
        <v>2150</v>
      </c>
      <c r="R28" s="405"/>
      <c r="S28" s="405"/>
      <c r="T28" s="405"/>
      <c r="U28" s="405"/>
      <c r="V28" s="406"/>
      <c r="W28" s="470"/>
      <c r="X28" s="461"/>
      <c r="Y28" s="462"/>
      <c r="Z28" s="401" t="s">
        <v>182</v>
      </c>
      <c r="AA28" s="402"/>
      <c r="AB28" s="402"/>
      <c r="AC28" s="402"/>
      <c r="AD28" s="402"/>
      <c r="AE28" s="402"/>
      <c r="AF28" s="402"/>
      <c r="AG28" s="403"/>
      <c r="AH28" s="404">
        <v>15</v>
      </c>
      <c r="AI28" s="405"/>
      <c r="AJ28" s="405"/>
      <c r="AK28" s="405"/>
      <c r="AL28" s="406"/>
      <c r="AM28" s="404">
        <v>34770</v>
      </c>
      <c r="AN28" s="405"/>
      <c r="AO28" s="405"/>
      <c r="AP28" s="405"/>
      <c r="AQ28" s="405"/>
      <c r="AR28" s="406"/>
      <c r="AS28" s="404">
        <v>2318</v>
      </c>
      <c r="AT28" s="405"/>
      <c r="AU28" s="405"/>
      <c r="AV28" s="405"/>
      <c r="AW28" s="405"/>
      <c r="AX28" s="407"/>
      <c r="AY28" s="411" t="s">
        <v>183</v>
      </c>
      <c r="AZ28" s="412"/>
      <c r="BA28" s="412"/>
      <c r="BB28" s="413"/>
      <c r="BC28" s="420" t="s">
        <v>47</v>
      </c>
      <c r="BD28" s="421"/>
      <c r="BE28" s="421"/>
      <c r="BF28" s="421"/>
      <c r="BG28" s="421"/>
      <c r="BH28" s="421"/>
      <c r="BI28" s="421"/>
      <c r="BJ28" s="421"/>
      <c r="BK28" s="421"/>
      <c r="BL28" s="421"/>
      <c r="BM28" s="422"/>
      <c r="BN28" s="423">
        <v>961247</v>
      </c>
      <c r="BO28" s="424"/>
      <c r="BP28" s="424"/>
      <c r="BQ28" s="424"/>
      <c r="BR28" s="424"/>
      <c r="BS28" s="424"/>
      <c r="BT28" s="424"/>
      <c r="BU28" s="425"/>
      <c r="BV28" s="423">
        <v>1043366</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184</v>
      </c>
      <c r="F29" s="402"/>
      <c r="G29" s="402"/>
      <c r="H29" s="402"/>
      <c r="I29" s="402"/>
      <c r="J29" s="402"/>
      <c r="K29" s="403"/>
      <c r="L29" s="404">
        <v>10</v>
      </c>
      <c r="M29" s="405"/>
      <c r="N29" s="405"/>
      <c r="O29" s="405"/>
      <c r="P29" s="406"/>
      <c r="Q29" s="404">
        <v>1920</v>
      </c>
      <c r="R29" s="405"/>
      <c r="S29" s="405"/>
      <c r="T29" s="405"/>
      <c r="U29" s="405"/>
      <c r="V29" s="406"/>
      <c r="W29" s="471"/>
      <c r="X29" s="472"/>
      <c r="Y29" s="473"/>
      <c r="Z29" s="401" t="s">
        <v>185</v>
      </c>
      <c r="AA29" s="402"/>
      <c r="AB29" s="402"/>
      <c r="AC29" s="402"/>
      <c r="AD29" s="402"/>
      <c r="AE29" s="402"/>
      <c r="AF29" s="402"/>
      <c r="AG29" s="403"/>
      <c r="AH29" s="404">
        <v>128</v>
      </c>
      <c r="AI29" s="405"/>
      <c r="AJ29" s="405"/>
      <c r="AK29" s="405"/>
      <c r="AL29" s="406"/>
      <c r="AM29" s="404">
        <v>374222</v>
      </c>
      <c r="AN29" s="405"/>
      <c r="AO29" s="405"/>
      <c r="AP29" s="405"/>
      <c r="AQ29" s="405"/>
      <c r="AR29" s="406"/>
      <c r="AS29" s="404">
        <v>2924</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v>75844</v>
      </c>
      <c r="BO29" s="429"/>
      <c r="BP29" s="429"/>
      <c r="BQ29" s="429"/>
      <c r="BR29" s="429"/>
      <c r="BS29" s="429"/>
      <c r="BT29" s="429"/>
      <c r="BU29" s="430"/>
      <c r="BV29" s="428">
        <v>75813</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97.2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1195231</v>
      </c>
      <c r="BO30" s="432"/>
      <c r="BP30" s="432"/>
      <c r="BQ30" s="432"/>
      <c r="BR30" s="432"/>
      <c r="BS30" s="432"/>
      <c r="BT30" s="432"/>
      <c r="BU30" s="433"/>
      <c r="BV30" s="431">
        <v>1313486</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194</v>
      </c>
      <c r="V33" s="391"/>
      <c r="W33" s="390" t="s">
        <v>195</v>
      </c>
      <c r="X33" s="390"/>
      <c r="Y33" s="390"/>
      <c r="Z33" s="390"/>
      <c r="AA33" s="390"/>
      <c r="AB33" s="390"/>
      <c r="AC33" s="390"/>
      <c r="AD33" s="390"/>
      <c r="AE33" s="390"/>
      <c r="AF33" s="390"/>
      <c r="AG33" s="390"/>
      <c r="AH33" s="390"/>
      <c r="AI33" s="390"/>
      <c r="AJ33" s="390"/>
      <c r="AK33" s="390"/>
      <c r="AL33" s="216"/>
      <c r="AM33" s="391" t="s">
        <v>194</v>
      </c>
      <c r="AN33" s="391"/>
      <c r="AO33" s="390" t="s">
        <v>195</v>
      </c>
      <c r="AP33" s="390"/>
      <c r="AQ33" s="390"/>
      <c r="AR33" s="390"/>
      <c r="AS33" s="390"/>
      <c r="AT33" s="390"/>
      <c r="AU33" s="390"/>
      <c r="AV33" s="390"/>
      <c r="AW33" s="390"/>
      <c r="AX33" s="390"/>
      <c r="AY33" s="390"/>
      <c r="AZ33" s="390"/>
      <c r="BA33" s="390"/>
      <c r="BB33" s="390"/>
      <c r="BC33" s="390"/>
      <c r="BD33" s="217"/>
      <c r="BE33" s="390" t="s">
        <v>196</v>
      </c>
      <c r="BF33" s="390"/>
      <c r="BG33" s="390" t="s">
        <v>197</v>
      </c>
      <c r="BH33" s="390"/>
      <c r="BI33" s="390"/>
      <c r="BJ33" s="390"/>
      <c r="BK33" s="390"/>
      <c r="BL33" s="390"/>
      <c r="BM33" s="390"/>
      <c r="BN33" s="390"/>
      <c r="BO33" s="390"/>
      <c r="BP33" s="390"/>
      <c r="BQ33" s="390"/>
      <c r="BR33" s="390"/>
      <c r="BS33" s="390"/>
      <c r="BT33" s="390"/>
      <c r="BU33" s="390"/>
      <c r="BV33" s="217"/>
      <c r="BW33" s="391" t="s">
        <v>196</v>
      </c>
      <c r="BX33" s="391"/>
      <c r="BY33" s="390" t="s">
        <v>198</v>
      </c>
      <c r="BZ33" s="390"/>
      <c r="CA33" s="390"/>
      <c r="CB33" s="390"/>
      <c r="CC33" s="390"/>
      <c r="CD33" s="390"/>
      <c r="CE33" s="390"/>
      <c r="CF33" s="390"/>
      <c r="CG33" s="390"/>
      <c r="CH33" s="390"/>
      <c r="CI33" s="390"/>
      <c r="CJ33" s="390"/>
      <c r="CK33" s="390"/>
      <c r="CL33" s="390"/>
      <c r="CM33" s="390"/>
      <c r="CN33" s="216"/>
      <c r="CO33" s="391" t="s">
        <v>194</v>
      </c>
      <c r="CP33" s="391"/>
      <c r="CQ33" s="390" t="s">
        <v>199</v>
      </c>
      <c r="CR33" s="390"/>
      <c r="CS33" s="390"/>
      <c r="CT33" s="390"/>
      <c r="CU33" s="390"/>
      <c r="CV33" s="390"/>
      <c r="CW33" s="390"/>
      <c r="CX33" s="390"/>
      <c r="CY33" s="390"/>
      <c r="CZ33" s="390"/>
      <c r="DA33" s="390"/>
      <c r="DB33" s="390"/>
      <c r="DC33" s="390"/>
      <c r="DD33" s="390"/>
      <c r="DE33" s="390"/>
      <c r="DF33" s="216"/>
      <c r="DG33" s="389" t="s">
        <v>200</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国民健康保険病院特別会計</v>
      </c>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簡易水道特別会計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平取町外2町衛生施設組合</v>
      </c>
      <c r="BZ34" s="386"/>
      <c r="CA34" s="386"/>
      <c r="CB34" s="386"/>
      <c r="CC34" s="386"/>
      <c r="CD34" s="386"/>
      <c r="CE34" s="386"/>
      <c r="CF34" s="386"/>
      <c r="CG34" s="386"/>
      <c r="CH34" s="386"/>
      <c r="CI34" s="386"/>
      <c r="CJ34" s="386"/>
      <c r="CK34" s="386"/>
      <c r="CL34" s="386"/>
      <c r="CM34" s="386"/>
      <c r="CN34" s="214"/>
      <c r="CO34" s="387">
        <f>IF(CQ34="","",MAX(C34:D43,U34:V43,AM34:AN43,BE34:BF43,BW34:BX43)+1)</f>
        <v>11</v>
      </c>
      <c r="CP34" s="387"/>
      <c r="CQ34" s="386" t="str">
        <f>IF('各会計、関係団体の財政状況及び健全化判断比率'!BS7="","",'各会計、関係団体の財政状況及び健全化判断比率'!BS7)</f>
        <v>(有)平取町畜産公社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胆振東部日高西部衛生組合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日高西部消防組合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日高管内地方税滞納整理機構</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dGwB8q5qQmWg/7Dkf2ho++pKYkvBNAQ6VNZ9mBq/Z6N/UXtZdLXNBv/KJMZEUze9A9akVpzitz5sywjPyEILBg==" saltValue="E3P3kbcukmGiGjeH7kRtP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0" t="s">
        <v>555</v>
      </c>
      <c r="D34" s="1210"/>
      <c r="E34" s="1211"/>
      <c r="F34" s="32">
        <v>1.82</v>
      </c>
      <c r="G34" s="33">
        <v>2.0099999999999998</v>
      </c>
      <c r="H34" s="33">
        <v>2.5499999999999998</v>
      </c>
      <c r="I34" s="33">
        <v>1.64</v>
      </c>
      <c r="J34" s="34">
        <v>1.76</v>
      </c>
      <c r="K34" s="22"/>
      <c r="L34" s="22"/>
      <c r="M34" s="22"/>
      <c r="N34" s="22"/>
      <c r="O34" s="22"/>
      <c r="P34" s="22"/>
    </row>
    <row r="35" spans="1:16" ht="39" customHeight="1" x14ac:dyDescent="0.15">
      <c r="A35" s="22"/>
      <c r="B35" s="35"/>
      <c r="C35" s="1204" t="s">
        <v>556</v>
      </c>
      <c r="D35" s="1205"/>
      <c r="E35" s="1206"/>
      <c r="F35" s="36">
        <v>0.56000000000000005</v>
      </c>
      <c r="G35" s="37">
        <v>0.44</v>
      </c>
      <c r="H35" s="37">
        <v>0.39</v>
      </c>
      <c r="I35" s="37">
        <v>0.63</v>
      </c>
      <c r="J35" s="38">
        <v>1.0900000000000001</v>
      </c>
      <c r="K35" s="22"/>
      <c r="L35" s="22"/>
      <c r="M35" s="22"/>
      <c r="N35" s="22"/>
      <c r="O35" s="22"/>
      <c r="P35" s="22"/>
    </row>
    <row r="36" spans="1:16" ht="39" customHeight="1" x14ac:dyDescent="0.15">
      <c r="A36" s="22"/>
      <c r="B36" s="35"/>
      <c r="C36" s="1204" t="s">
        <v>557</v>
      </c>
      <c r="D36" s="1205"/>
      <c r="E36" s="1206"/>
      <c r="F36" s="36">
        <v>0.2</v>
      </c>
      <c r="G36" s="37">
        <v>0.03</v>
      </c>
      <c r="H36" s="37">
        <v>0.05</v>
      </c>
      <c r="I36" s="37">
        <v>0.11</v>
      </c>
      <c r="J36" s="38">
        <v>0.67</v>
      </c>
      <c r="K36" s="22"/>
      <c r="L36" s="22"/>
      <c r="M36" s="22"/>
      <c r="N36" s="22"/>
      <c r="O36" s="22"/>
      <c r="P36" s="22"/>
    </row>
    <row r="37" spans="1:16" ht="39" customHeight="1" x14ac:dyDescent="0.15">
      <c r="A37" s="22"/>
      <c r="B37" s="35"/>
      <c r="C37" s="1204" t="s">
        <v>558</v>
      </c>
      <c r="D37" s="1205"/>
      <c r="E37" s="1206"/>
      <c r="F37" s="36">
        <v>0.31</v>
      </c>
      <c r="G37" s="37">
        <v>0.47</v>
      </c>
      <c r="H37" s="37" t="s">
        <v>559</v>
      </c>
      <c r="I37" s="37">
        <v>0.16</v>
      </c>
      <c r="J37" s="38">
        <v>0.23</v>
      </c>
      <c r="K37" s="22"/>
      <c r="L37" s="22"/>
      <c r="M37" s="22"/>
      <c r="N37" s="22"/>
      <c r="O37" s="22"/>
      <c r="P37" s="22"/>
    </row>
    <row r="38" spans="1:16" ht="39" customHeight="1" x14ac:dyDescent="0.15">
      <c r="A38" s="22"/>
      <c r="B38" s="35"/>
      <c r="C38" s="1204" t="s">
        <v>560</v>
      </c>
      <c r="D38" s="1205"/>
      <c r="E38" s="1206"/>
      <c r="F38" s="36">
        <v>0</v>
      </c>
      <c r="G38" s="37">
        <v>0.01</v>
      </c>
      <c r="H38" s="37">
        <v>0.02</v>
      </c>
      <c r="I38" s="37">
        <v>0.02</v>
      </c>
      <c r="J38" s="38">
        <v>0.02</v>
      </c>
      <c r="K38" s="22"/>
      <c r="L38" s="22"/>
      <c r="M38" s="22"/>
      <c r="N38" s="22"/>
      <c r="O38" s="22"/>
      <c r="P38" s="22"/>
    </row>
    <row r="39" spans="1:16" ht="39" customHeight="1" x14ac:dyDescent="0.15">
      <c r="A39" s="22"/>
      <c r="B39" s="35"/>
      <c r="C39" s="1204" t="s">
        <v>561</v>
      </c>
      <c r="D39" s="1205"/>
      <c r="E39" s="1206"/>
      <c r="F39" s="36">
        <v>0</v>
      </c>
      <c r="G39" s="37">
        <v>0</v>
      </c>
      <c r="H39" s="37">
        <v>0</v>
      </c>
      <c r="I39" s="37">
        <v>0</v>
      </c>
      <c r="J39" s="38">
        <v>0</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562</v>
      </c>
      <c r="D42" s="1205"/>
      <c r="E42" s="1206"/>
      <c r="F42" s="36" t="s">
        <v>507</v>
      </c>
      <c r="G42" s="37" t="s">
        <v>507</v>
      </c>
      <c r="H42" s="37" t="s">
        <v>507</v>
      </c>
      <c r="I42" s="37" t="s">
        <v>507</v>
      </c>
      <c r="J42" s="38" t="s">
        <v>507</v>
      </c>
      <c r="K42" s="22"/>
      <c r="L42" s="22"/>
      <c r="M42" s="22"/>
      <c r="N42" s="22"/>
      <c r="O42" s="22"/>
      <c r="P42" s="22"/>
    </row>
    <row r="43" spans="1:16" ht="39" customHeight="1" thickBot="1" x14ac:dyDescent="0.2">
      <c r="A43" s="22"/>
      <c r="B43" s="40"/>
      <c r="C43" s="1207" t="s">
        <v>563</v>
      </c>
      <c r="D43" s="1208"/>
      <c r="E43" s="1209"/>
      <c r="F43" s="41" t="s">
        <v>507</v>
      </c>
      <c r="G43" s="42" t="s">
        <v>507</v>
      </c>
      <c r="H43" s="42" t="s">
        <v>507</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zHHNppOVOwxiK+Iv9QVzTlJCnStErfWhh9IetirWOunthL9104jyOhogwA5f8SieVC39T7pdZQhq8ZgXDmD8g==" saltValue="i5/kPjM23pARFARcsmVW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652</v>
      </c>
      <c r="L45" s="60">
        <v>590</v>
      </c>
      <c r="M45" s="60">
        <v>552</v>
      </c>
      <c r="N45" s="60">
        <v>615</v>
      </c>
      <c r="O45" s="61">
        <v>634</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507</v>
      </c>
      <c r="L46" s="64" t="s">
        <v>507</v>
      </c>
      <c r="M46" s="64" t="s">
        <v>507</v>
      </c>
      <c r="N46" s="64" t="s">
        <v>507</v>
      </c>
      <c r="O46" s="65" t="s">
        <v>507</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507</v>
      </c>
      <c r="L47" s="64" t="s">
        <v>507</v>
      </c>
      <c r="M47" s="64" t="s">
        <v>507</v>
      </c>
      <c r="N47" s="64" t="s">
        <v>507</v>
      </c>
      <c r="O47" s="65" t="s">
        <v>507</v>
      </c>
      <c r="P47" s="48"/>
      <c r="Q47" s="48"/>
      <c r="R47" s="48"/>
      <c r="S47" s="48"/>
      <c r="T47" s="48"/>
      <c r="U47" s="48"/>
    </row>
    <row r="48" spans="1:21" ht="30.75" customHeight="1" x14ac:dyDescent="0.15">
      <c r="A48" s="48"/>
      <c r="B48" s="1232"/>
      <c r="C48" s="1233"/>
      <c r="D48" s="62"/>
      <c r="E48" s="1214" t="s">
        <v>14</v>
      </c>
      <c r="F48" s="1214"/>
      <c r="G48" s="1214"/>
      <c r="H48" s="1214"/>
      <c r="I48" s="1214"/>
      <c r="J48" s="1215"/>
      <c r="K48" s="63">
        <v>62</v>
      </c>
      <c r="L48" s="64">
        <v>62</v>
      </c>
      <c r="M48" s="64">
        <v>63</v>
      </c>
      <c r="N48" s="64">
        <v>63</v>
      </c>
      <c r="O48" s="65">
        <v>61</v>
      </c>
      <c r="P48" s="48"/>
      <c r="Q48" s="48"/>
      <c r="R48" s="48"/>
      <c r="S48" s="48"/>
      <c r="T48" s="48"/>
      <c r="U48" s="48"/>
    </row>
    <row r="49" spans="1:21" ht="30.75" customHeight="1" x14ac:dyDescent="0.15">
      <c r="A49" s="48"/>
      <c r="B49" s="1232"/>
      <c r="C49" s="1233"/>
      <c r="D49" s="62"/>
      <c r="E49" s="1214" t="s">
        <v>15</v>
      </c>
      <c r="F49" s="1214"/>
      <c r="G49" s="1214"/>
      <c r="H49" s="1214"/>
      <c r="I49" s="1214"/>
      <c r="J49" s="1215"/>
      <c r="K49" s="63">
        <v>18</v>
      </c>
      <c r="L49" s="64">
        <v>13</v>
      </c>
      <c r="M49" s="64">
        <v>7</v>
      </c>
      <c r="N49" s="64">
        <v>8</v>
      </c>
      <c r="O49" s="65">
        <v>12</v>
      </c>
      <c r="P49" s="48"/>
      <c r="Q49" s="48"/>
      <c r="R49" s="48"/>
      <c r="S49" s="48"/>
      <c r="T49" s="48"/>
      <c r="U49" s="48"/>
    </row>
    <row r="50" spans="1:21" ht="30.75" customHeight="1" x14ac:dyDescent="0.15">
      <c r="A50" s="48"/>
      <c r="B50" s="1232"/>
      <c r="C50" s="1233"/>
      <c r="D50" s="62"/>
      <c r="E50" s="1214" t="s">
        <v>16</v>
      </c>
      <c r="F50" s="1214"/>
      <c r="G50" s="1214"/>
      <c r="H50" s="1214"/>
      <c r="I50" s="1214"/>
      <c r="J50" s="1215"/>
      <c r="K50" s="63">
        <v>27</v>
      </c>
      <c r="L50" s="64">
        <v>24</v>
      </c>
      <c r="M50" s="64">
        <v>19</v>
      </c>
      <c r="N50" s="64">
        <v>20</v>
      </c>
      <c r="O50" s="65">
        <v>7</v>
      </c>
      <c r="P50" s="48"/>
      <c r="Q50" s="48"/>
      <c r="R50" s="48"/>
      <c r="S50" s="48"/>
      <c r="T50" s="48"/>
      <c r="U50" s="48"/>
    </row>
    <row r="51" spans="1:21" ht="30.75" customHeight="1" x14ac:dyDescent="0.15">
      <c r="A51" s="48"/>
      <c r="B51" s="1234"/>
      <c r="C51" s="1235"/>
      <c r="D51" s="66"/>
      <c r="E51" s="1214" t="s">
        <v>17</v>
      </c>
      <c r="F51" s="1214"/>
      <c r="G51" s="1214"/>
      <c r="H51" s="1214"/>
      <c r="I51" s="1214"/>
      <c r="J51" s="1215"/>
      <c r="K51" s="63">
        <v>0</v>
      </c>
      <c r="L51" s="64">
        <v>1</v>
      </c>
      <c r="M51" s="64">
        <v>1</v>
      </c>
      <c r="N51" s="64">
        <v>0</v>
      </c>
      <c r="O51" s="65">
        <v>0</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626</v>
      </c>
      <c r="L52" s="64">
        <v>559</v>
      </c>
      <c r="M52" s="64">
        <v>522</v>
      </c>
      <c r="N52" s="64">
        <v>569</v>
      </c>
      <c r="O52" s="65">
        <v>592</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133</v>
      </c>
      <c r="L53" s="69">
        <v>131</v>
      </c>
      <c r="M53" s="69">
        <v>120</v>
      </c>
      <c r="N53" s="69">
        <v>137</v>
      </c>
      <c r="O53" s="70">
        <v>122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20" t="s">
        <v>24</v>
      </c>
      <c r="C57" s="1221"/>
      <c r="D57" s="1224" t="s">
        <v>25</v>
      </c>
      <c r="E57" s="1225"/>
      <c r="F57" s="1225"/>
      <c r="G57" s="1225"/>
      <c r="H57" s="1225"/>
      <c r="I57" s="1225"/>
      <c r="J57" s="1226"/>
      <c r="K57" s="83"/>
      <c r="L57" s="84"/>
      <c r="M57" s="84"/>
      <c r="N57" s="84"/>
      <c r="O57" s="85"/>
    </row>
    <row r="58" spans="1:21" ht="31.5" customHeight="1" thickBot="1" x14ac:dyDescent="0.2">
      <c r="B58" s="1222"/>
      <c r="C58" s="1223"/>
      <c r="D58" s="1227" t="s">
        <v>26</v>
      </c>
      <c r="E58" s="1228"/>
      <c r="F58" s="1228"/>
      <c r="G58" s="1228"/>
      <c r="H58" s="1228"/>
      <c r="I58" s="1228"/>
      <c r="J58" s="122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PN8VyJUx5e+AfZBkOBQJkFUkzRazJcEogmh1hPz+oDCrbLYBxrwF+CDQZKLi58ZzSvn/Bw+GYgNMqQxyVVh+Q==" saltValue="lty0kuhQD1COZjflcp0X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548</v>
      </c>
      <c r="J40" s="100" t="s">
        <v>549</v>
      </c>
      <c r="K40" s="100" t="s">
        <v>550</v>
      </c>
      <c r="L40" s="100" t="s">
        <v>551</v>
      </c>
      <c r="M40" s="101" t="s">
        <v>552</v>
      </c>
    </row>
    <row r="41" spans="2:13" ht="27.75" customHeight="1" x14ac:dyDescent="0.15">
      <c r="B41" s="1250" t="s">
        <v>29</v>
      </c>
      <c r="C41" s="1251"/>
      <c r="D41" s="102"/>
      <c r="E41" s="1252" t="s">
        <v>30</v>
      </c>
      <c r="F41" s="1252"/>
      <c r="G41" s="1252"/>
      <c r="H41" s="1253"/>
      <c r="I41" s="103">
        <v>6100</v>
      </c>
      <c r="J41" s="104">
        <v>6609</v>
      </c>
      <c r="K41" s="104">
        <v>7343</v>
      </c>
      <c r="L41" s="104">
        <v>7704</v>
      </c>
      <c r="M41" s="105">
        <v>7835</v>
      </c>
    </row>
    <row r="42" spans="2:13" ht="27.75" customHeight="1" x14ac:dyDescent="0.15">
      <c r="B42" s="1240"/>
      <c r="C42" s="1241"/>
      <c r="D42" s="106"/>
      <c r="E42" s="1244" t="s">
        <v>31</v>
      </c>
      <c r="F42" s="1244"/>
      <c r="G42" s="1244"/>
      <c r="H42" s="1245"/>
      <c r="I42" s="107">
        <v>66</v>
      </c>
      <c r="J42" s="108">
        <v>52</v>
      </c>
      <c r="K42" s="108">
        <v>37</v>
      </c>
      <c r="L42" s="108">
        <v>17</v>
      </c>
      <c r="M42" s="109">
        <v>10</v>
      </c>
    </row>
    <row r="43" spans="2:13" ht="27.75" customHeight="1" x14ac:dyDescent="0.15">
      <c r="B43" s="1240"/>
      <c r="C43" s="1241"/>
      <c r="D43" s="106"/>
      <c r="E43" s="1244" t="s">
        <v>32</v>
      </c>
      <c r="F43" s="1244"/>
      <c r="G43" s="1244"/>
      <c r="H43" s="1245"/>
      <c r="I43" s="107">
        <v>649</v>
      </c>
      <c r="J43" s="108">
        <v>835</v>
      </c>
      <c r="K43" s="108">
        <v>1414</v>
      </c>
      <c r="L43" s="108">
        <v>2314</v>
      </c>
      <c r="M43" s="109">
        <v>1937</v>
      </c>
    </row>
    <row r="44" spans="2:13" ht="27.75" customHeight="1" x14ac:dyDescent="0.15">
      <c r="B44" s="1240"/>
      <c r="C44" s="1241"/>
      <c r="D44" s="106"/>
      <c r="E44" s="1244" t="s">
        <v>33</v>
      </c>
      <c r="F44" s="1244"/>
      <c r="G44" s="1244"/>
      <c r="H44" s="1245"/>
      <c r="I44" s="107">
        <v>66</v>
      </c>
      <c r="J44" s="108">
        <v>54</v>
      </c>
      <c r="K44" s="108">
        <v>110</v>
      </c>
      <c r="L44" s="108">
        <v>172</v>
      </c>
      <c r="M44" s="109">
        <v>161</v>
      </c>
    </row>
    <row r="45" spans="2:13" ht="27.75" customHeight="1" x14ac:dyDescent="0.15">
      <c r="B45" s="1240"/>
      <c r="C45" s="1241"/>
      <c r="D45" s="106"/>
      <c r="E45" s="1244" t="s">
        <v>34</v>
      </c>
      <c r="F45" s="1244"/>
      <c r="G45" s="1244"/>
      <c r="H45" s="1245"/>
      <c r="I45" s="107">
        <v>918</v>
      </c>
      <c r="J45" s="108">
        <v>913</v>
      </c>
      <c r="K45" s="108">
        <v>877</v>
      </c>
      <c r="L45" s="108">
        <v>902</v>
      </c>
      <c r="M45" s="109">
        <v>776</v>
      </c>
    </row>
    <row r="46" spans="2:13" ht="27.75" customHeight="1" x14ac:dyDescent="0.15">
      <c r="B46" s="1240"/>
      <c r="C46" s="1241"/>
      <c r="D46" s="110"/>
      <c r="E46" s="1244" t="s">
        <v>35</v>
      </c>
      <c r="F46" s="1244"/>
      <c r="G46" s="1244"/>
      <c r="H46" s="1245"/>
      <c r="I46" s="107" t="s">
        <v>507</v>
      </c>
      <c r="J46" s="108" t="s">
        <v>507</v>
      </c>
      <c r="K46" s="108" t="s">
        <v>507</v>
      </c>
      <c r="L46" s="108" t="s">
        <v>507</v>
      </c>
      <c r="M46" s="109" t="s">
        <v>507</v>
      </c>
    </row>
    <row r="47" spans="2:13" ht="27.75" customHeight="1" x14ac:dyDescent="0.15">
      <c r="B47" s="1240"/>
      <c r="C47" s="1241"/>
      <c r="D47" s="111"/>
      <c r="E47" s="1254" t="s">
        <v>36</v>
      </c>
      <c r="F47" s="1255"/>
      <c r="G47" s="1255"/>
      <c r="H47" s="1256"/>
      <c r="I47" s="107" t="s">
        <v>507</v>
      </c>
      <c r="J47" s="108" t="s">
        <v>507</v>
      </c>
      <c r="K47" s="108" t="s">
        <v>507</v>
      </c>
      <c r="L47" s="108" t="s">
        <v>507</v>
      </c>
      <c r="M47" s="109" t="s">
        <v>507</v>
      </c>
    </row>
    <row r="48" spans="2:13" ht="27.75" customHeight="1" x14ac:dyDescent="0.15">
      <c r="B48" s="1240"/>
      <c r="C48" s="1241"/>
      <c r="D48" s="106"/>
      <c r="E48" s="1244" t="s">
        <v>37</v>
      </c>
      <c r="F48" s="1244"/>
      <c r="G48" s="1244"/>
      <c r="H48" s="1245"/>
      <c r="I48" s="107" t="s">
        <v>507</v>
      </c>
      <c r="J48" s="108" t="s">
        <v>507</v>
      </c>
      <c r="K48" s="108" t="s">
        <v>507</v>
      </c>
      <c r="L48" s="108" t="s">
        <v>507</v>
      </c>
      <c r="M48" s="109" t="s">
        <v>507</v>
      </c>
    </row>
    <row r="49" spans="2:13" ht="27.75" customHeight="1" x14ac:dyDescent="0.15">
      <c r="B49" s="1242"/>
      <c r="C49" s="1243"/>
      <c r="D49" s="106"/>
      <c r="E49" s="1244" t="s">
        <v>38</v>
      </c>
      <c r="F49" s="1244"/>
      <c r="G49" s="1244"/>
      <c r="H49" s="1245"/>
      <c r="I49" s="107" t="s">
        <v>507</v>
      </c>
      <c r="J49" s="108" t="s">
        <v>507</v>
      </c>
      <c r="K49" s="108" t="s">
        <v>507</v>
      </c>
      <c r="L49" s="108" t="s">
        <v>507</v>
      </c>
      <c r="M49" s="109" t="s">
        <v>507</v>
      </c>
    </row>
    <row r="50" spans="2:13" ht="27.75" customHeight="1" x14ac:dyDescent="0.15">
      <c r="B50" s="1238" t="s">
        <v>39</v>
      </c>
      <c r="C50" s="1239"/>
      <c r="D50" s="112"/>
      <c r="E50" s="1244" t="s">
        <v>40</v>
      </c>
      <c r="F50" s="1244"/>
      <c r="G50" s="1244"/>
      <c r="H50" s="1245"/>
      <c r="I50" s="107">
        <v>2789</v>
      </c>
      <c r="J50" s="108">
        <v>2740</v>
      </c>
      <c r="K50" s="108">
        <v>2652</v>
      </c>
      <c r="L50" s="108">
        <v>2507</v>
      </c>
      <c r="M50" s="109">
        <v>2302</v>
      </c>
    </row>
    <row r="51" spans="2:13" ht="27.75" customHeight="1" x14ac:dyDescent="0.15">
      <c r="B51" s="1240"/>
      <c r="C51" s="1241"/>
      <c r="D51" s="106"/>
      <c r="E51" s="1244" t="s">
        <v>41</v>
      </c>
      <c r="F51" s="1244"/>
      <c r="G51" s="1244"/>
      <c r="H51" s="1245"/>
      <c r="I51" s="107">
        <v>457</v>
      </c>
      <c r="J51" s="108">
        <v>364</v>
      </c>
      <c r="K51" s="108">
        <v>355</v>
      </c>
      <c r="L51" s="108">
        <v>312</v>
      </c>
      <c r="M51" s="109">
        <v>273</v>
      </c>
    </row>
    <row r="52" spans="2:13" ht="27.75" customHeight="1" x14ac:dyDescent="0.15">
      <c r="B52" s="1242"/>
      <c r="C52" s="1243"/>
      <c r="D52" s="106"/>
      <c r="E52" s="1244" t="s">
        <v>42</v>
      </c>
      <c r="F52" s="1244"/>
      <c r="G52" s="1244"/>
      <c r="H52" s="1245"/>
      <c r="I52" s="107">
        <v>5237</v>
      </c>
      <c r="J52" s="108">
        <v>5576</v>
      </c>
      <c r="K52" s="108">
        <v>6355</v>
      </c>
      <c r="L52" s="108">
        <v>7211</v>
      </c>
      <c r="M52" s="109">
        <v>7361</v>
      </c>
    </row>
    <row r="53" spans="2:13" ht="27.75" customHeight="1" thickBot="1" x14ac:dyDescent="0.2">
      <c r="B53" s="1246" t="s">
        <v>43</v>
      </c>
      <c r="C53" s="1247"/>
      <c r="D53" s="113"/>
      <c r="E53" s="1248" t="s">
        <v>44</v>
      </c>
      <c r="F53" s="1248"/>
      <c r="G53" s="1248"/>
      <c r="H53" s="1249"/>
      <c r="I53" s="114">
        <v>-683</v>
      </c>
      <c r="J53" s="115">
        <v>-217</v>
      </c>
      <c r="K53" s="115">
        <v>419</v>
      </c>
      <c r="L53" s="115">
        <v>1079</v>
      </c>
      <c r="M53" s="116">
        <v>782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cRu6MJL1+fr9sdzJWUHnh9gUnlp4q66GYavLbLD6M/wjCLyab6etNIkJNplO+vWZ/avF//tc6Y/+QIgcCrLdw==" saltValue="H1LHXKcszTwr2V7BxkpY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5" t="s">
        <v>47</v>
      </c>
      <c r="D55" s="1265"/>
      <c r="E55" s="1266"/>
      <c r="F55" s="128">
        <v>1040</v>
      </c>
      <c r="G55" s="128">
        <v>1043</v>
      </c>
      <c r="H55" s="129">
        <v>961</v>
      </c>
    </row>
    <row r="56" spans="2:8" ht="52.5" customHeight="1" x14ac:dyDescent="0.15">
      <c r="B56" s="130"/>
      <c r="C56" s="1267" t="s">
        <v>48</v>
      </c>
      <c r="D56" s="1267"/>
      <c r="E56" s="1268"/>
      <c r="F56" s="131">
        <v>76</v>
      </c>
      <c r="G56" s="131">
        <v>76</v>
      </c>
      <c r="H56" s="132">
        <v>76</v>
      </c>
    </row>
    <row r="57" spans="2:8" ht="53.25" customHeight="1" x14ac:dyDescent="0.15">
      <c r="B57" s="130"/>
      <c r="C57" s="1269" t="s">
        <v>49</v>
      </c>
      <c r="D57" s="1269"/>
      <c r="E57" s="1270"/>
      <c r="F57" s="133">
        <v>1476</v>
      </c>
      <c r="G57" s="133">
        <v>1313</v>
      </c>
      <c r="H57" s="134">
        <v>1195</v>
      </c>
    </row>
    <row r="58" spans="2:8" ht="45.75" customHeight="1" x14ac:dyDescent="0.15">
      <c r="B58" s="135"/>
      <c r="C58" s="1257" t="s">
        <v>580</v>
      </c>
      <c r="D58" s="1258"/>
      <c r="E58" s="1259"/>
      <c r="F58" s="136">
        <v>1218</v>
      </c>
      <c r="G58" s="136">
        <v>1028</v>
      </c>
      <c r="H58" s="137">
        <v>848</v>
      </c>
    </row>
    <row r="59" spans="2:8" ht="45.75" customHeight="1" x14ac:dyDescent="0.15">
      <c r="B59" s="135"/>
      <c r="C59" s="1257" t="s">
        <v>581</v>
      </c>
      <c r="D59" s="1258"/>
      <c r="E59" s="1259"/>
      <c r="F59" s="136">
        <v>85</v>
      </c>
      <c r="G59" s="136">
        <v>113</v>
      </c>
      <c r="H59" s="137">
        <v>182</v>
      </c>
    </row>
    <row r="60" spans="2:8" ht="45.75" customHeight="1" x14ac:dyDescent="0.15">
      <c r="B60" s="135"/>
      <c r="C60" s="1257" t="s">
        <v>582</v>
      </c>
      <c r="D60" s="1258"/>
      <c r="E60" s="1259"/>
      <c r="F60" s="136">
        <v>104</v>
      </c>
      <c r="G60" s="136">
        <v>104</v>
      </c>
      <c r="H60" s="137">
        <v>104</v>
      </c>
    </row>
    <row r="61" spans="2:8" ht="45.75" customHeight="1" x14ac:dyDescent="0.15">
      <c r="B61" s="135"/>
      <c r="C61" s="1257" t="s">
        <v>583</v>
      </c>
      <c r="D61" s="1258"/>
      <c r="E61" s="1259"/>
      <c r="F61" s="136">
        <v>47</v>
      </c>
      <c r="G61" s="136">
        <v>47</v>
      </c>
      <c r="H61" s="137">
        <v>28</v>
      </c>
    </row>
    <row r="62" spans="2:8" ht="45.75" customHeight="1" thickBot="1" x14ac:dyDescent="0.2">
      <c r="B62" s="138"/>
      <c r="C62" s="1260" t="s">
        <v>584</v>
      </c>
      <c r="D62" s="1261"/>
      <c r="E62" s="1262"/>
      <c r="F62" s="139">
        <v>12</v>
      </c>
      <c r="G62" s="139">
        <v>12</v>
      </c>
      <c r="H62" s="140">
        <v>12</v>
      </c>
    </row>
    <row r="63" spans="2:8" ht="52.5" customHeight="1" thickBot="1" x14ac:dyDescent="0.2">
      <c r="B63" s="141"/>
      <c r="C63" s="1263" t="s">
        <v>50</v>
      </c>
      <c r="D63" s="1263"/>
      <c r="E63" s="1264"/>
      <c r="F63" s="142">
        <v>2592</v>
      </c>
      <c r="G63" s="142">
        <v>2433</v>
      </c>
      <c r="H63" s="143">
        <v>2232</v>
      </c>
    </row>
    <row r="64" spans="2:8" ht="15" customHeight="1" x14ac:dyDescent="0.15"/>
  </sheetData>
  <sheetProtection algorithmName="SHA-512" hashValue="hlErgUMA2U2/tPs72Nk2J3RD7+xPkPYU07AD9ugLy3cmpLKfwYIZbOCU+7I3vJ/2DQW82uLJktLFqvUVXVQK3Q==" saltValue="jRZG0yFdi+/CnurQQPqo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L14" sqref="BL14"/>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591</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592</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594</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548</v>
      </c>
      <c r="BQ50" s="1305"/>
      <c r="BR50" s="1305"/>
      <c r="BS50" s="1305"/>
      <c r="BT50" s="1305"/>
      <c r="BU50" s="1305"/>
      <c r="BV50" s="1305"/>
      <c r="BW50" s="1305"/>
      <c r="BX50" s="1305" t="s">
        <v>549</v>
      </c>
      <c r="BY50" s="1305"/>
      <c r="BZ50" s="1305"/>
      <c r="CA50" s="1305"/>
      <c r="CB50" s="1305"/>
      <c r="CC50" s="1305"/>
      <c r="CD50" s="1305"/>
      <c r="CE50" s="1305"/>
      <c r="CF50" s="1305" t="s">
        <v>550</v>
      </c>
      <c r="CG50" s="1305"/>
      <c r="CH50" s="1305"/>
      <c r="CI50" s="1305"/>
      <c r="CJ50" s="1305"/>
      <c r="CK50" s="1305"/>
      <c r="CL50" s="1305"/>
      <c r="CM50" s="1305"/>
      <c r="CN50" s="1305" t="s">
        <v>551</v>
      </c>
      <c r="CO50" s="1305"/>
      <c r="CP50" s="1305"/>
      <c r="CQ50" s="1305"/>
      <c r="CR50" s="1305"/>
      <c r="CS50" s="1305"/>
      <c r="CT50" s="1305"/>
      <c r="CU50" s="1305"/>
      <c r="CV50" s="1305" t="s">
        <v>552</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595</v>
      </c>
      <c r="AO51" s="1309"/>
      <c r="AP51" s="1309"/>
      <c r="AQ51" s="1309"/>
      <c r="AR51" s="1309"/>
      <c r="AS51" s="1309"/>
      <c r="AT51" s="1309"/>
      <c r="AU51" s="1309"/>
      <c r="AV51" s="1309"/>
      <c r="AW51" s="1309"/>
      <c r="AX51" s="1309"/>
      <c r="AY51" s="1309"/>
      <c r="AZ51" s="1309"/>
      <c r="BA51" s="1309"/>
      <c r="BB51" s="1309" t="s">
        <v>597</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v>14.4</v>
      </c>
      <c r="CG51" s="1310"/>
      <c r="CH51" s="1310"/>
      <c r="CI51" s="1310"/>
      <c r="CJ51" s="1310"/>
      <c r="CK51" s="1310"/>
      <c r="CL51" s="1310"/>
      <c r="CM51" s="1310"/>
      <c r="CN51" s="1310">
        <v>38.1</v>
      </c>
      <c r="CO51" s="1310"/>
      <c r="CP51" s="1310"/>
      <c r="CQ51" s="1310"/>
      <c r="CR51" s="1310"/>
      <c r="CS51" s="1310"/>
      <c r="CT51" s="1310"/>
      <c r="CU51" s="1310"/>
      <c r="CV51" s="1310">
        <v>27.5</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598</v>
      </c>
      <c r="BC53" s="1309"/>
      <c r="BD53" s="1309"/>
      <c r="BE53" s="1309"/>
      <c r="BF53" s="1309"/>
      <c r="BG53" s="1309"/>
      <c r="BH53" s="1309"/>
      <c r="BI53" s="1309"/>
      <c r="BJ53" s="1309"/>
      <c r="BK53" s="1309"/>
      <c r="BL53" s="1309"/>
      <c r="BM53" s="1309"/>
      <c r="BN53" s="1309"/>
      <c r="BO53" s="1309"/>
      <c r="BP53" s="1310">
        <v>47.6</v>
      </c>
      <c r="BQ53" s="1310"/>
      <c r="BR53" s="1310"/>
      <c r="BS53" s="1310"/>
      <c r="BT53" s="1310"/>
      <c r="BU53" s="1310"/>
      <c r="BV53" s="1310"/>
      <c r="BW53" s="1310"/>
      <c r="BX53" s="1310">
        <v>51</v>
      </c>
      <c r="BY53" s="1310"/>
      <c r="BZ53" s="1310"/>
      <c r="CA53" s="1310"/>
      <c r="CB53" s="1310"/>
      <c r="CC53" s="1310"/>
      <c r="CD53" s="1310"/>
      <c r="CE53" s="1310"/>
      <c r="CF53" s="1310">
        <v>59.9</v>
      </c>
      <c r="CG53" s="1310"/>
      <c r="CH53" s="1310"/>
      <c r="CI53" s="1310"/>
      <c r="CJ53" s="1310"/>
      <c r="CK53" s="1310"/>
      <c r="CL53" s="1310"/>
      <c r="CM53" s="1310"/>
      <c r="CN53" s="1310">
        <v>55</v>
      </c>
      <c r="CO53" s="1310"/>
      <c r="CP53" s="1310"/>
      <c r="CQ53" s="1310"/>
      <c r="CR53" s="1310"/>
      <c r="CS53" s="1310"/>
      <c r="CT53" s="1310"/>
      <c r="CU53" s="1310"/>
      <c r="CV53" s="1310">
        <v>55.9</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599</v>
      </c>
      <c r="AO55" s="1305"/>
      <c r="AP55" s="1305"/>
      <c r="AQ55" s="1305"/>
      <c r="AR55" s="1305"/>
      <c r="AS55" s="1305"/>
      <c r="AT55" s="1305"/>
      <c r="AU55" s="1305"/>
      <c r="AV55" s="1305"/>
      <c r="AW55" s="1305"/>
      <c r="AX55" s="1305"/>
      <c r="AY55" s="1305"/>
      <c r="AZ55" s="1305"/>
      <c r="BA55" s="1305"/>
      <c r="BB55" s="1309" t="s">
        <v>596</v>
      </c>
      <c r="BC55" s="1309"/>
      <c r="BD55" s="1309"/>
      <c r="BE55" s="1309"/>
      <c r="BF55" s="1309"/>
      <c r="BG55" s="1309"/>
      <c r="BH55" s="1309"/>
      <c r="BI55" s="1309"/>
      <c r="BJ55" s="1309"/>
      <c r="BK55" s="1309"/>
      <c r="BL55" s="1309"/>
      <c r="BM55" s="1309"/>
      <c r="BN55" s="1309"/>
      <c r="BO55" s="1309"/>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598</v>
      </c>
      <c r="BC57" s="1309"/>
      <c r="BD57" s="1309"/>
      <c r="BE57" s="1309"/>
      <c r="BF57" s="1309"/>
      <c r="BG57" s="1309"/>
      <c r="BH57" s="1309"/>
      <c r="BI57" s="1309"/>
      <c r="BJ57" s="1309"/>
      <c r="BK57" s="1309"/>
      <c r="BL57" s="1309"/>
      <c r="BM57" s="1309"/>
      <c r="BN57" s="1309"/>
      <c r="BO57" s="1309"/>
      <c r="BP57" s="1310">
        <v>55.3</v>
      </c>
      <c r="BQ57" s="1310"/>
      <c r="BR57" s="1310"/>
      <c r="BS57" s="1310"/>
      <c r="BT57" s="1310"/>
      <c r="BU57" s="1310"/>
      <c r="BV57" s="1310"/>
      <c r="BW57" s="1310"/>
      <c r="BX57" s="1310">
        <v>56.3</v>
      </c>
      <c r="BY57" s="1310"/>
      <c r="BZ57" s="1310"/>
      <c r="CA57" s="1310"/>
      <c r="CB57" s="1310"/>
      <c r="CC57" s="1310"/>
      <c r="CD57" s="1310"/>
      <c r="CE57" s="1310"/>
      <c r="CF57" s="1310">
        <v>58.3</v>
      </c>
      <c r="CG57" s="1310"/>
      <c r="CH57" s="1310"/>
      <c r="CI57" s="1310"/>
      <c r="CJ57" s="1310"/>
      <c r="CK57" s="1310"/>
      <c r="CL57" s="1310"/>
      <c r="CM57" s="1310"/>
      <c r="CN57" s="1310">
        <v>60.2</v>
      </c>
      <c r="CO57" s="1310"/>
      <c r="CP57" s="1310"/>
      <c r="CQ57" s="1310"/>
      <c r="CR57" s="1310"/>
      <c r="CS57" s="1310"/>
      <c r="CT57" s="1310"/>
      <c r="CU57" s="1310"/>
      <c r="CV57" s="1310">
        <v>59.9</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600</v>
      </c>
    </row>
    <row r="64" spans="1:109" x14ac:dyDescent="0.15">
      <c r="B64" s="1280"/>
      <c r="G64" s="1287"/>
      <c r="I64" s="1320"/>
      <c r="J64" s="1320"/>
      <c r="K64" s="1320"/>
      <c r="L64" s="1320"/>
      <c r="M64" s="1320"/>
      <c r="N64" s="1321"/>
      <c r="AM64" s="1287"/>
      <c r="AN64" s="1287" t="s">
        <v>592</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594</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548</v>
      </c>
      <c r="BQ72" s="1305"/>
      <c r="BR72" s="1305"/>
      <c r="BS72" s="1305"/>
      <c r="BT72" s="1305"/>
      <c r="BU72" s="1305"/>
      <c r="BV72" s="1305"/>
      <c r="BW72" s="1305"/>
      <c r="BX72" s="1305" t="s">
        <v>549</v>
      </c>
      <c r="BY72" s="1305"/>
      <c r="BZ72" s="1305"/>
      <c r="CA72" s="1305"/>
      <c r="CB72" s="1305"/>
      <c r="CC72" s="1305"/>
      <c r="CD72" s="1305"/>
      <c r="CE72" s="1305"/>
      <c r="CF72" s="1305" t="s">
        <v>550</v>
      </c>
      <c r="CG72" s="1305"/>
      <c r="CH72" s="1305"/>
      <c r="CI72" s="1305"/>
      <c r="CJ72" s="1305"/>
      <c r="CK72" s="1305"/>
      <c r="CL72" s="1305"/>
      <c r="CM72" s="1305"/>
      <c r="CN72" s="1305" t="s">
        <v>551</v>
      </c>
      <c r="CO72" s="1305"/>
      <c r="CP72" s="1305"/>
      <c r="CQ72" s="1305"/>
      <c r="CR72" s="1305"/>
      <c r="CS72" s="1305"/>
      <c r="CT72" s="1305"/>
      <c r="CU72" s="1305"/>
      <c r="CV72" s="1305" t="s">
        <v>552</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595</v>
      </c>
      <c r="AO73" s="1309"/>
      <c r="AP73" s="1309"/>
      <c r="AQ73" s="1309"/>
      <c r="AR73" s="1309"/>
      <c r="AS73" s="1309"/>
      <c r="AT73" s="1309"/>
      <c r="AU73" s="1309"/>
      <c r="AV73" s="1309"/>
      <c r="AW73" s="1309"/>
      <c r="AX73" s="1309"/>
      <c r="AY73" s="1309"/>
      <c r="AZ73" s="1309"/>
      <c r="BA73" s="1309"/>
      <c r="BB73" s="1309" t="s">
        <v>597</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v>14.4</v>
      </c>
      <c r="CG73" s="1310"/>
      <c r="CH73" s="1310"/>
      <c r="CI73" s="1310"/>
      <c r="CJ73" s="1310"/>
      <c r="CK73" s="1310"/>
      <c r="CL73" s="1310"/>
      <c r="CM73" s="1310"/>
      <c r="CN73" s="1310">
        <v>38.1</v>
      </c>
      <c r="CO73" s="1310"/>
      <c r="CP73" s="1310"/>
      <c r="CQ73" s="1310"/>
      <c r="CR73" s="1310"/>
      <c r="CS73" s="1310"/>
      <c r="CT73" s="1310"/>
      <c r="CU73" s="1310"/>
      <c r="CV73" s="1310">
        <v>27.5</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602</v>
      </c>
      <c r="BC75" s="1309"/>
      <c r="BD75" s="1309"/>
      <c r="BE75" s="1309"/>
      <c r="BF75" s="1309"/>
      <c r="BG75" s="1309"/>
      <c r="BH75" s="1309"/>
      <c r="BI75" s="1309"/>
      <c r="BJ75" s="1309"/>
      <c r="BK75" s="1309"/>
      <c r="BL75" s="1309"/>
      <c r="BM75" s="1309"/>
      <c r="BN75" s="1309"/>
      <c r="BO75" s="1309"/>
      <c r="BP75" s="1310">
        <v>6.3</v>
      </c>
      <c r="BQ75" s="1310"/>
      <c r="BR75" s="1310"/>
      <c r="BS75" s="1310"/>
      <c r="BT75" s="1310"/>
      <c r="BU75" s="1310"/>
      <c r="BV75" s="1310"/>
      <c r="BW75" s="1310"/>
      <c r="BX75" s="1310">
        <v>5.2</v>
      </c>
      <c r="BY75" s="1310"/>
      <c r="BZ75" s="1310"/>
      <c r="CA75" s="1310"/>
      <c r="CB75" s="1310"/>
      <c r="CC75" s="1310"/>
      <c r="CD75" s="1310"/>
      <c r="CE75" s="1310"/>
      <c r="CF75" s="1310">
        <v>4.2</v>
      </c>
      <c r="CG75" s="1310"/>
      <c r="CH75" s="1310"/>
      <c r="CI75" s="1310"/>
      <c r="CJ75" s="1310"/>
      <c r="CK75" s="1310"/>
      <c r="CL75" s="1310"/>
      <c r="CM75" s="1310"/>
      <c r="CN75" s="1310">
        <v>4.4000000000000004</v>
      </c>
      <c r="CO75" s="1310"/>
      <c r="CP75" s="1310"/>
      <c r="CQ75" s="1310"/>
      <c r="CR75" s="1310"/>
      <c r="CS75" s="1310"/>
      <c r="CT75" s="1310"/>
      <c r="CU75" s="1310"/>
      <c r="CV75" s="1310">
        <v>4.4000000000000004</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599</v>
      </c>
      <c r="AO77" s="1305"/>
      <c r="AP77" s="1305"/>
      <c r="AQ77" s="1305"/>
      <c r="AR77" s="1305"/>
      <c r="AS77" s="1305"/>
      <c r="AT77" s="1305"/>
      <c r="AU77" s="1305"/>
      <c r="AV77" s="1305"/>
      <c r="AW77" s="1305"/>
      <c r="AX77" s="1305"/>
      <c r="AY77" s="1305"/>
      <c r="AZ77" s="1305"/>
      <c r="BA77" s="1305"/>
      <c r="BB77" s="1309" t="s">
        <v>597</v>
      </c>
      <c r="BC77" s="1309"/>
      <c r="BD77" s="1309"/>
      <c r="BE77" s="1309"/>
      <c r="BF77" s="1309"/>
      <c r="BG77" s="1309"/>
      <c r="BH77" s="1309"/>
      <c r="BI77" s="1309"/>
      <c r="BJ77" s="1309"/>
      <c r="BK77" s="1309"/>
      <c r="BL77" s="1309"/>
      <c r="BM77" s="1309"/>
      <c r="BN77" s="1309"/>
      <c r="BO77" s="1309"/>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602</v>
      </c>
      <c r="BC79" s="1309"/>
      <c r="BD79" s="1309"/>
      <c r="BE79" s="1309"/>
      <c r="BF79" s="1309"/>
      <c r="BG79" s="1309"/>
      <c r="BH79" s="1309"/>
      <c r="BI79" s="1309"/>
      <c r="BJ79" s="1309"/>
      <c r="BK79" s="1309"/>
      <c r="BL79" s="1309"/>
      <c r="BM79" s="1309"/>
      <c r="BN79" s="1309"/>
      <c r="BO79" s="1309"/>
      <c r="BP79" s="1310">
        <v>8.6</v>
      </c>
      <c r="BQ79" s="1310"/>
      <c r="BR79" s="1310"/>
      <c r="BS79" s="1310"/>
      <c r="BT79" s="1310"/>
      <c r="BU79" s="1310"/>
      <c r="BV79" s="1310"/>
      <c r="BW79" s="1310"/>
      <c r="BX79" s="1310">
        <v>8.5</v>
      </c>
      <c r="BY79" s="1310"/>
      <c r="BZ79" s="1310"/>
      <c r="CA79" s="1310"/>
      <c r="CB79" s="1310"/>
      <c r="CC79" s="1310"/>
      <c r="CD79" s="1310"/>
      <c r="CE79" s="1310"/>
      <c r="CF79" s="1310">
        <v>8.5</v>
      </c>
      <c r="CG79" s="1310"/>
      <c r="CH79" s="1310"/>
      <c r="CI79" s="1310"/>
      <c r="CJ79" s="1310"/>
      <c r="CK79" s="1310"/>
      <c r="CL79" s="1310"/>
      <c r="CM79" s="1310"/>
      <c r="CN79" s="1310">
        <v>8.6</v>
      </c>
      <c r="CO79" s="1310"/>
      <c r="CP79" s="1310"/>
      <c r="CQ79" s="1310"/>
      <c r="CR79" s="1310"/>
      <c r="CS79" s="1310"/>
      <c r="CT79" s="1310"/>
      <c r="CU79" s="1310"/>
      <c r="CV79" s="1310">
        <v>8.6</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IDlTlZ0SLaBhyJjwMP5JYkjafaDe55h5LIytfvfHkmXx7mS4glhSDbE+ZKP8nNjkigXlkCkI84FV6bdFjah1qg==" saltValue="R/ZJhbDOLYQx64GgNXOrP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70" workbookViewId="0">
      <selection activeCell="BL14" sqref="BL1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603</v>
      </c>
    </row>
  </sheetData>
  <sheetProtection algorithmName="SHA-512" hashValue="EeyhKKJqWMnAnXJFIo+UZcA7E1AHlvRsWXk6f3/YRdIja74LtdYu+75CFi1bYsm5DuQ6hXiw7pVIqGWDLlTgcg==" saltValue="r4ueFUiOIrNtBxKSrnAa4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election activeCell="BL14" sqref="BL1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604</v>
      </c>
    </row>
  </sheetData>
  <sheetProtection algorithmName="SHA-512" hashValue="fQN3PSASWhcvD/NZp6B0Hx5lihK+IctdJkTwvowV+eXTEFbj1R1DVS+nH7X5RJBKJ2T+IiQoVDWtSaMnBNFLCw==" saltValue="SH5wZsa/xExWFRFpNXyg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545</v>
      </c>
      <c r="G2" s="157"/>
      <c r="H2" s="158"/>
    </row>
    <row r="3" spans="1:8" x14ac:dyDescent="0.15">
      <c r="A3" s="154" t="s">
        <v>538</v>
      </c>
      <c r="B3" s="159"/>
      <c r="C3" s="160"/>
      <c r="D3" s="161">
        <v>231705</v>
      </c>
      <c r="E3" s="162"/>
      <c r="F3" s="163">
        <v>162193</v>
      </c>
      <c r="G3" s="164"/>
      <c r="H3" s="165"/>
    </row>
    <row r="4" spans="1:8" x14ac:dyDescent="0.15">
      <c r="A4" s="166"/>
      <c r="B4" s="167"/>
      <c r="C4" s="168"/>
      <c r="D4" s="169">
        <v>150236</v>
      </c>
      <c r="E4" s="170"/>
      <c r="F4" s="171">
        <v>79985</v>
      </c>
      <c r="G4" s="172"/>
      <c r="H4" s="173"/>
    </row>
    <row r="5" spans="1:8" x14ac:dyDescent="0.15">
      <c r="A5" s="154" t="s">
        <v>540</v>
      </c>
      <c r="B5" s="159"/>
      <c r="C5" s="160"/>
      <c r="D5" s="161">
        <v>353195</v>
      </c>
      <c r="E5" s="162"/>
      <c r="F5" s="163">
        <v>168868</v>
      </c>
      <c r="G5" s="164"/>
      <c r="H5" s="165"/>
    </row>
    <row r="6" spans="1:8" x14ac:dyDescent="0.15">
      <c r="A6" s="166"/>
      <c r="B6" s="167"/>
      <c r="C6" s="168"/>
      <c r="D6" s="169">
        <v>161991</v>
      </c>
      <c r="E6" s="170"/>
      <c r="F6" s="171">
        <v>79360</v>
      </c>
      <c r="G6" s="172"/>
      <c r="H6" s="173"/>
    </row>
    <row r="7" spans="1:8" x14ac:dyDescent="0.15">
      <c r="A7" s="154" t="s">
        <v>541</v>
      </c>
      <c r="B7" s="159"/>
      <c r="C7" s="160"/>
      <c r="D7" s="161">
        <v>488684</v>
      </c>
      <c r="E7" s="162"/>
      <c r="F7" s="163">
        <v>202870</v>
      </c>
      <c r="G7" s="164"/>
      <c r="H7" s="165"/>
    </row>
    <row r="8" spans="1:8" x14ac:dyDescent="0.15">
      <c r="A8" s="166"/>
      <c r="B8" s="167"/>
      <c r="C8" s="168"/>
      <c r="D8" s="169">
        <v>192263</v>
      </c>
      <c r="E8" s="170"/>
      <c r="F8" s="171">
        <v>79735</v>
      </c>
      <c r="G8" s="172"/>
      <c r="H8" s="173"/>
    </row>
    <row r="9" spans="1:8" x14ac:dyDescent="0.15">
      <c r="A9" s="154" t="s">
        <v>542</v>
      </c>
      <c r="B9" s="159"/>
      <c r="C9" s="160"/>
      <c r="D9" s="161">
        <v>336452</v>
      </c>
      <c r="E9" s="162"/>
      <c r="F9" s="163">
        <v>167497</v>
      </c>
      <c r="G9" s="164"/>
      <c r="H9" s="165"/>
    </row>
    <row r="10" spans="1:8" x14ac:dyDescent="0.15">
      <c r="A10" s="166"/>
      <c r="B10" s="167"/>
      <c r="C10" s="168"/>
      <c r="D10" s="169">
        <v>209587</v>
      </c>
      <c r="E10" s="170"/>
      <c r="F10" s="171">
        <v>82571</v>
      </c>
      <c r="G10" s="172"/>
      <c r="H10" s="173"/>
    </row>
    <row r="11" spans="1:8" x14ac:dyDescent="0.15">
      <c r="A11" s="154" t="s">
        <v>543</v>
      </c>
      <c r="B11" s="159"/>
      <c r="C11" s="160"/>
      <c r="D11" s="161">
        <v>326711</v>
      </c>
      <c r="E11" s="162"/>
      <c r="F11" s="163">
        <v>190274</v>
      </c>
      <c r="G11" s="164"/>
      <c r="H11" s="165"/>
    </row>
    <row r="12" spans="1:8" x14ac:dyDescent="0.15">
      <c r="A12" s="166"/>
      <c r="B12" s="167"/>
      <c r="C12" s="174"/>
      <c r="D12" s="169">
        <v>178156</v>
      </c>
      <c r="E12" s="170"/>
      <c r="F12" s="171">
        <v>88584</v>
      </c>
      <c r="G12" s="172"/>
      <c r="H12" s="173"/>
    </row>
    <row r="13" spans="1:8" x14ac:dyDescent="0.15">
      <c r="A13" s="154"/>
      <c r="B13" s="159"/>
      <c r="C13" s="175"/>
      <c r="D13" s="176">
        <v>347349</v>
      </c>
      <c r="E13" s="177"/>
      <c r="F13" s="178">
        <v>178340</v>
      </c>
      <c r="G13" s="179"/>
      <c r="H13" s="165"/>
    </row>
    <row r="14" spans="1:8" x14ac:dyDescent="0.15">
      <c r="A14" s="166"/>
      <c r="B14" s="167"/>
      <c r="C14" s="168"/>
      <c r="D14" s="169">
        <v>178447</v>
      </c>
      <c r="E14" s="170"/>
      <c r="F14" s="171">
        <v>82047</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1.82</v>
      </c>
      <c r="C19" s="180">
        <f>ROUND(VALUE(SUBSTITUTE(実質収支比率等に係る経年分析!G$48,"▲","-")),2)</f>
        <v>2.02</v>
      </c>
      <c r="D19" s="180">
        <f>ROUND(VALUE(SUBSTITUTE(実質収支比率等に係る経年分析!H$48,"▲","-")),2)</f>
        <v>2.56</v>
      </c>
      <c r="E19" s="180">
        <f>ROUND(VALUE(SUBSTITUTE(実質収支比率等に係る経年分析!I$48,"▲","-")),2)</f>
        <v>1.64</v>
      </c>
      <c r="F19" s="180">
        <f>ROUND(VALUE(SUBSTITUTE(実質収支比率等に係る経年分析!J$48,"▲","-")),2)</f>
        <v>1.76</v>
      </c>
    </row>
    <row r="20" spans="1:11" x14ac:dyDescent="0.15">
      <c r="A20" s="180" t="s">
        <v>54</v>
      </c>
      <c r="B20" s="180">
        <f>ROUND(VALUE(SUBSTITUTE(実質収支比率等に係る経年分析!F$47,"▲","-")),2)</f>
        <v>28.77</v>
      </c>
      <c r="C20" s="180">
        <f>ROUND(VALUE(SUBSTITUTE(実質収支比率等に係る経年分析!G$47,"▲","-")),2)</f>
        <v>29.75</v>
      </c>
      <c r="D20" s="180">
        <f>ROUND(VALUE(SUBSTITUTE(実質収支比率等に係る経年分析!H$47,"▲","-")),2)</f>
        <v>30.8</v>
      </c>
      <c r="E20" s="180">
        <f>ROUND(VALUE(SUBSTITUTE(実質収支比率等に係る経年分析!I$47,"▲","-")),2)</f>
        <v>31.12</v>
      </c>
      <c r="F20" s="180">
        <f>ROUND(VALUE(SUBSTITUTE(実質収支比率等に係る経年分析!J$47,"▲","-")),2)</f>
        <v>28.35</v>
      </c>
    </row>
    <row r="21" spans="1:11" x14ac:dyDescent="0.15">
      <c r="A21" s="180" t="s">
        <v>55</v>
      </c>
      <c r="B21" s="180">
        <f>IF(ISNUMBER(VALUE(SUBSTITUTE(実質収支比率等に係る経年分析!F$49,"▲","-"))),ROUND(VALUE(SUBSTITUTE(実質収支比率等に係る経年分析!F$49,"▲","-")),2),NA())</f>
        <v>2.12</v>
      </c>
      <c r="C21" s="180">
        <f>IF(ISNUMBER(VALUE(SUBSTITUTE(実質収支比率等に係る経年分析!G$49,"▲","-"))),ROUND(VALUE(SUBSTITUTE(実質収支比率等に係る経年分析!G$49,"▲","-")),2),NA())</f>
        <v>0.22</v>
      </c>
      <c r="D21" s="180">
        <f>IF(ISNUMBER(VALUE(SUBSTITUTE(実質収支比率等に係る経年分析!H$49,"▲","-"))),ROUND(VALUE(SUBSTITUTE(実質収支比率等に係る経年分析!H$49,"▲","-")),2),NA())</f>
        <v>0.55000000000000004</v>
      </c>
      <c r="E21" s="180">
        <f>IF(ISNUMBER(VALUE(SUBSTITUTE(実質収支比率等に係る経年分析!I$49,"▲","-"))),ROUND(VALUE(SUBSTITUTE(実質収支比率等に係る経年分析!I$49,"▲","-")),2),NA())</f>
        <v>-0.84</v>
      </c>
      <c r="F21" s="180">
        <f>IF(ISNUMBER(VALUE(SUBSTITUTE(実質収支比率等に係る経年分析!J$49,"▲","-"))),ROUND(VALUE(SUBSTITUTE(実質収支比率等に係る経年分析!J$49,"▲","-")),2),NA())</f>
        <v>-2.2799999999999998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国民健康保険病院特別会計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0.47</v>
      </c>
      <c r="F33" s="181">
        <f>IF(ROUND(VALUE(SUBSTITUTE(連結実質赤字比率に係る赤字・黒字の構成分析!H$37,"▲", "-")), 2) &lt; 0, ABS(ROUND(VALUE(SUBSTITUTE(連結実質赤字比率に係る赤字・黒字の構成分析!H$37,"▲", "-")), 2)), NA())</f>
        <v>0.14000000000000001</v>
      </c>
      <c r="G33" s="181" t="e">
        <f>IF(ROUND(VALUE(SUBSTITUTE(連結実質赤字比率に係る赤字・黒字の構成分析!H$37,"▲", "-")), 2) &gt;= 0, ABS(ROUND(VALUE(SUBSTITUTE(連結実質赤字比率に係る赤字・黒字の構成分析!H$37,"▲", "-")), 2)), NA())</f>
        <v>#N/A</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0.23</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0.67</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0.56000000000000005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1.0900000000000001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2.0099999999999998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2.5499999999999998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626</v>
      </c>
      <c r="E42" s="182"/>
      <c r="F42" s="182"/>
      <c r="G42" s="182">
        <f>'実質公債費比率（分子）の構造'!L$52</f>
        <v>559</v>
      </c>
      <c r="H42" s="182"/>
      <c r="I42" s="182"/>
      <c r="J42" s="182">
        <f>'実質公債費比率（分子）の構造'!M$52</f>
        <v>522</v>
      </c>
      <c r="K42" s="182"/>
      <c r="L42" s="182"/>
      <c r="M42" s="182">
        <f>'実質公債費比率（分子）の構造'!N$52</f>
        <v>569</v>
      </c>
      <c r="N42" s="182"/>
      <c r="O42" s="182"/>
      <c r="P42" s="182">
        <f>'実質公債費比率（分子）の構造'!O$52</f>
        <v>592</v>
      </c>
    </row>
    <row r="43" spans="1:16" x14ac:dyDescent="0.15">
      <c r="A43" s="182" t="s">
        <v>63</v>
      </c>
      <c r="B43" s="182">
        <f>'実質公債費比率（分子）の構造'!K$51</f>
        <v>0</v>
      </c>
      <c r="C43" s="182"/>
      <c r="D43" s="182"/>
      <c r="E43" s="182">
        <f>'実質公債費比率（分子）の構造'!L$51</f>
        <v>1</v>
      </c>
      <c r="F43" s="182"/>
      <c r="G43" s="182"/>
      <c r="H43" s="182">
        <f>'実質公債費比率（分子）の構造'!M$51</f>
        <v>1</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27</v>
      </c>
      <c r="C44" s="182"/>
      <c r="D44" s="182"/>
      <c r="E44" s="182">
        <f>'実質公債費比率（分子）の構造'!L$50</f>
        <v>24</v>
      </c>
      <c r="F44" s="182"/>
      <c r="G44" s="182"/>
      <c r="H44" s="182">
        <f>'実質公債費比率（分子）の構造'!M$50</f>
        <v>19</v>
      </c>
      <c r="I44" s="182"/>
      <c r="J44" s="182"/>
      <c r="K44" s="182">
        <f>'実質公債費比率（分子）の構造'!N$50</f>
        <v>20</v>
      </c>
      <c r="L44" s="182"/>
      <c r="M44" s="182"/>
      <c r="N44" s="182">
        <f>'実質公債費比率（分子）の構造'!O$50</f>
        <v>7</v>
      </c>
      <c r="O44" s="182"/>
      <c r="P44" s="182"/>
    </row>
    <row r="45" spans="1:16" x14ac:dyDescent="0.15">
      <c r="A45" s="182" t="s">
        <v>65</v>
      </c>
      <c r="B45" s="182">
        <f>'実質公債費比率（分子）の構造'!K$49</f>
        <v>18</v>
      </c>
      <c r="C45" s="182"/>
      <c r="D45" s="182"/>
      <c r="E45" s="182">
        <f>'実質公債費比率（分子）の構造'!L$49</f>
        <v>13</v>
      </c>
      <c r="F45" s="182"/>
      <c r="G45" s="182"/>
      <c r="H45" s="182">
        <f>'実質公債費比率（分子）の構造'!M$49</f>
        <v>7</v>
      </c>
      <c r="I45" s="182"/>
      <c r="J45" s="182"/>
      <c r="K45" s="182">
        <f>'実質公債費比率（分子）の構造'!N$49</f>
        <v>8</v>
      </c>
      <c r="L45" s="182"/>
      <c r="M45" s="182"/>
      <c r="N45" s="182">
        <f>'実質公債費比率（分子）の構造'!O$49</f>
        <v>12</v>
      </c>
      <c r="O45" s="182"/>
      <c r="P45" s="182"/>
    </row>
    <row r="46" spans="1:16" x14ac:dyDescent="0.15">
      <c r="A46" s="182" t="s">
        <v>66</v>
      </c>
      <c r="B46" s="182">
        <f>'実質公債費比率（分子）の構造'!K$48</f>
        <v>62</v>
      </c>
      <c r="C46" s="182"/>
      <c r="D46" s="182"/>
      <c r="E46" s="182">
        <f>'実質公債費比率（分子）の構造'!L$48</f>
        <v>62</v>
      </c>
      <c r="F46" s="182"/>
      <c r="G46" s="182"/>
      <c r="H46" s="182">
        <f>'実質公債費比率（分子）の構造'!M$48</f>
        <v>63</v>
      </c>
      <c r="I46" s="182"/>
      <c r="J46" s="182"/>
      <c r="K46" s="182">
        <f>'実質公債費比率（分子）の構造'!N$48</f>
        <v>63</v>
      </c>
      <c r="L46" s="182"/>
      <c r="M46" s="182"/>
      <c r="N46" s="182">
        <f>'実質公債費比率（分子）の構造'!O$48</f>
        <v>61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652</v>
      </c>
      <c r="C49" s="182"/>
      <c r="D49" s="182"/>
      <c r="E49" s="182">
        <f>'実質公債費比率（分子）の構造'!L$45</f>
        <v>590</v>
      </c>
      <c r="F49" s="182"/>
      <c r="G49" s="182"/>
      <c r="H49" s="182">
        <f>'実質公債費比率（分子）の構造'!M$45</f>
        <v>552</v>
      </c>
      <c r="I49" s="182"/>
      <c r="J49" s="182"/>
      <c r="K49" s="182">
        <f>'実質公債費比率（分子）の構造'!N$45</f>
        <v>615</v>
      </c>
      <c r="L49" s="182"/>
      <c r="M49" s="182"/>
      <c r="N49" s="182">
        <f>'実質公債費比率（分子）の構造'!O$45</f>
        <v>634</v>
      </c>
      <c r="O49" s="182"/>
      <c r="P49" s="182"/>
    </row>
    <row r="50" spans="1:16" x14ac:dyDescent="0.15">
      <c r="A50" s="182" t="s">
        <v>70</v>
      </c>
      <c r="B50" s="182" t="e">
        <f>NA()</f>
        <v>#N/A</v>
      </c>
      <c r="C50" s="182">
        <f>IF(ISNUMBER('実質公債費比率（分子）の構造'!K$53),'実質公債費比率（分子）の構造'!K$53,NA())</f>
        <v>133</v>
      </c>
      <c r="D50" s="182" t="e">
        <f>NA()</f>
        <v>#N/A</v>
      </c>
      <c r="E50" s="182" t="e">
        <f>NA()</f>
        <v>#N/A</v>
      </c>
      <c r="F50" s="182">
        <f>IF(ISNUMBER('実質公債費比率（分子）の構造'!L$53),'実質公債費比率（分子）の構造'!L$53,NA())</f>
        <v>131</v>
      </c>
      <c r="G50" s="182" t="e">
        <f>NA()</f>
        <v>#N/A</v>
      </c>
      <c r="H50" s="182" t="e">
        <f>NA()</f>
        <v>#N/A</v>
      </c>
      <c r="I50" s="182">
        <f>IF(ISNUMBER('実質公債費比率（分子）の構造'!M$53),'実質公債費比率（分子）の構造'!M$53,NA())</f>
        <v>120</v>
      </c>
      <c r="J50" s="182" t="e">
        <f>NA()</f>
        <v>#N/A</v>
      </c>
      <c r="K50" s="182" t="e">
        <f>NA()</f>
        <v>#N/A</v>
      </c>
      <c r="L50" s="182">
        <f>IF(ISNUMBER('実質公債費比率（分子）の構造'!N$53),'実質公債費比率（分子）の構造'!N$53,NA())</f>
        <v>137</v>
      </c>
      <c r="M50" s="182" t="e">
        <f>NA()</f>
        <v>#N/A</v>
      </c>
      <c r="N50" s="182" t="e">
        <f>NA()</f>
        <v>#N/A</v>
      </c>
      <c r="O50" s="182">
        <f>IF(ISNUMBER('実質公債費比率（分子）の構造'!O$53),'実質公債費比率（分子）の構造'!O$53,NA())</f>
        <v>122</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5237</v>
      </c>
      <c r="E56" s="181"/>
      <c r="F56" s="181"/>
      <c r="G56" s="181">
        <f>'将来負担比率（分子）の構造'!J$52</f>
        <v>5576</v>
      </c>
      <c r="H56" s="181"/>
      <c r="I56" s="181"/>
      <c r="J56" s="181">
        <f>'将来負担比率（分子）の構造'!K$52</f>
        <v>6355</v>
      </c>
      <c r="K56" s="181"/>
      <c r="L56" s="181"/>
      <c r="M56" s="181">
        <f>'将来負担比率（分子）の構造'!L$52</f>
        <v>7211</v>
      </c>
      <c r="N56" s="181"/>
      <c r="O56" s="181"/>
      <c r="P56" s="181">
        <f>'将来負担比率（分子）の構造'!M$52</f>
        <v>7361</v>
      </c>
    </row>
    <row r="57" spans="1:16" x14ac:dyDescent="0.15">
      <c r="A57" s="181" t="s">
        <v>41</v>
      </c>
      <c r="B57" s="181"/>
      <c r="C57" s="181"/>
      <c r="D57" s="181">
        <f>'将来負担比率（分子）の構造'!I$51</f>
        <v>457</v>
      </c>
      <c r="E57" s="181"/>
      <c r="F57" s="181"/>
      <c r="G57" s="181">
        <f>'将来負担比率（分子）の構造'!J$51</f>
        <v>364</v>
      </c>
      <c r="H57" s="181"/>
      <c r="I57" s="181"/>
      <c r="J57" s="181">
        <f>'将来負担比率（分子）の構造'!K$51</f>
        <v>355</v>
      </c>
      <c r="K57" s="181"/>
      <c r="L57" s="181"/>
      <c r="M57" s="181">
        <f>'将来負担比率（分子）の構造'!L$51</f>
        <v>312</v>
      </c>
      <c r="N57" s="181"/>
      <c r="O57" s="181"/>
      <c r="P57" s="181">
        <f>'将来負担比率（分子）の構造'!M$51</f>
        <v>273</v>
      </c>
    </row>
    <row r="58" spans="1:16" x14ac:dyDescent="0.15">
      <c r="A58" s="181" t="s">
        <v>40</v>
      </c>
      <c r="B58" s="181"/>
      <c r="C58" s="181"/>
      <c r="D58" s="181">
        <f>'将来負担比率（分子）の構造'!I$50</f>
        <v>2789</v>
      </c>
      <c r="E58" s="181"/>
      <c r="F58" s="181"/>
      <c r="G58" s="181">
        <f>'将来負担比率（分子）の構造'!J$50</f>
        <v>2740</v>
      </c>
      <c r="H58" s="181"/>
      <c r="I58" s="181"/>
      <c r="J58" s="181">
        <f>'将来負担比率（分子）の構造'!K$50</f>
        <v>2652</v>
      </c>
      <c r="K58" s="181"/>
      <c r="L58" s="181"/>
      <c r="M58" s="181">
        <f>'将来負担比率（分子）の構造'!L$50</f>
        <v>2507</v>
      </c>
      <c r="N58" s="181"/>
      <c r="O58" s="181"/>
      <c r="P58" s="181">
        <f>'将来負担比率（分子）の構造'!M$50</f>
        <v>2302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918</v>
      </c>
      <c r="C62" s="181"/>
      <c r="D62" s="181"/>
      <c r="E62" s="181">
        <f>'将来負担比率（分子）の構造'!J$45</f>
        <v>913</v>
      </c>
      <c r="F62" s="181"/>
      <c r="G62" s="181"/>
      <c r="H62" s="181">
        <f>'将来負担比率（分子）の構造'!K$45</f>
        <v>877</v>
      </c>
      <c r="I62" s="181"/>
      <c r="J62" s="181"/>
      <c r="K62" s="181">
        <f>'将来負担比率（分子）の構造'!L$45</f>
        <v>902</v>
      </c>
      <c r="L62" s="181"/>
      <c r="M62" s="181"/>
      <c r="N62" s="181">
        <f>'将来負担比率（分子）の構造'!M$45</f>
        <v>776</v>
      </c>
      <c r="O62" s="181"/>
      <c r="P62" s="181"/>
    </row>
    <row r="63" spans="1:16" x14ac:dyDescent="0.15">
      <c r="A63" s="181" t="s">
        <v>33</v>
      </c>
      <c r="B63" s="181">
        <f>'将来負担比率（分子）の構造'!I$44</f>
        <v>66</v>
      </c>
      <c r="C63" s="181"/>
      <c r="D63" s="181"/>
      <c r="E63" s="181">
        <f>'将来負担比率（分子）の構造'!J$44</f>
        <v>54</v>
      </c>
      <c r="F63" s="181"/>
      <c r="G63" s="181"/>
      <c r="H63" s="181">
        <f>'将来負担比率（分子）の構造'!K$44</f>
        <v>110</v>
      </c>
      <c r="I63" s="181"/>
      <c r="J63" s="181"/>
      <c r="K63" s="181">
        <f>'将来負担比率（分子）の構造'!L$44</f>
        <v>172</v>
      </c>
      <c r="L63" s="181"/>
      <c r="M63" s="181"/>
      <c r="N63" s="181">
        <f>'将来負担比率（分子）の構造'!M$44</f>
        <v>161</v>
      </c>
      <c r="O63" s="181"/>
      <c r="P63" s="181"/>
    </row>
    <row r="64" spans="1:16" x14ac:dyDescent="0.15">
      <c r="A64" s="181" t="s">
        <v>32</v>
      </c>
      <c r="B64" s="181">
        <f>'将来負担比率（分子）の構造'!I$43</f>
        <v>649</v>
      </c>
      <c r="C64" s="181"/>
      <c r="D64" s="181"/>
      <c r="E64" s="181">
        <f>'将来負担比率（分子）の構造'!J$43</f>
        <v>835</v>
      </c>
      <c r="F64" s="181"/>
      <c r="G64" s="181"/>
      <c r="H64" s="181">
        <f>'将来負担比率（分子）の構造'!K$43</f>
        <v>1414</v>
      </c>
      <c r="I64" s="181"/>
      <c r="J64" s="181"/>
      <c r="K64" s="181">
        <f>'将来負担比率（分子）の構造'!L$43</f>
        <v>2314</v>
      </c>
      <c r="L64" s="181"/>
      <c r="M64" s="181"/>
      <c r="N64" s="181">
        <f>'将来負担比率（分子）の構造'!M$43</f>
        <v>1937</v>
      </c>
      <c r="O64" s="181"/>
      <c r="P64" s="181"/>
    </row>
    <row r="65" spans="1:16" x14ac:dyDescent="0.15">
      <c r="A65" s="181" t="s">
        <v>31</v>
      </c>
      <c r="B65" s="181">
        <f>'将来負担比率（分子）の構造'!I$42</f>
        <v>66</v>
      </c>
      <c r="C65" s="181"/>
      <c r="D65" s="181"/>
      <c r="E65" s="181">
        <f>'将来負担比率（分子）の構造'!J$42</f>
        <v>52</v>
      </c>
      <c r="F65" s="181"/>
      <c r="G65" s="181"/>
      <c r="H65" s="181">
        <f>'将来負担比率（分子）の構造'!K$42</f>
        <v>37</v>
      </c>
      <c r="I65" s="181"/>
      <c r="J65" s="181"/>
      <c r="K65" s="181">
        <f>'将来負担比率（分子）の構造'!L$42</f>
        <v>17</v>
      </c>
      <c r="L65" s="181"/>
      <c r="M65" s="181"/>
      <c r="N65" s="181">
        <f>'将来負担比率（分子）の構造'!M$42</f>
        <v>10</v>
      </c>
      <c r="O65" s="181"/>
      <c r="P65" s="181"/>
    </row>
    <row r="66" spans="1:16" x14ac:dyDescent="0.15">
      <c r="A66" s="181" t="s">
        <v>30</v>
      </c>
      <c r="B66" s="181">
        <f>'将来負担比率（分子）の構造'!I$41</f>
        <v>6100</v>
      </c>
      <c r="C66" s="181"/>
      <c r="D66" s="181"/>
      <c r="E66" s="181">
        <f>'将来負担比率（分子）の構造'!J$41</f>
        <v>6609</v>
      </c>
      <c r="F66" s="181"/>
      <c r="G66" s="181"/>
      <c r="H66" s="181">
        <f>'将来負担比率（分子）の構造'!K$41</f>
        <v>7343</v>
      </c>
      <c r="I66" s="181"/>
      <c r="J66" s="181"/>
      <c r="K66" s="181">
        <f>'将来負担比率（分子）の構造'!L$41</f>
        <v>7704</v>
      </c>
      <c r="L66" s="181"/>
      <c r="M66" s="181"/>
      <c r="N66" s="181">
        <f>'将来負担比率（分子）の構造'!M$41</f>
        <v>7835</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419</v>
      </c>
      <c r="J67" s="181" t="e">
        <f>NA()</f>
        <v>#N/A</v>
      </c>
      <c r="K67" s="181" t="e">
        <f>NA()</f>
        <v>#N/A</v>
      </c>
      <c r="L67" s="181">
        <f>IF(ISNUMBER('将来負担比率（分子）の構造'!L$53), IF('将来負担比率（分子）の構造'!L$53 &lt; 0, 0, '将来負担比率（分子）の構造'!L$53), NA())</f>
        <v>1079</v>
      </c>
      <c r="M67" s="181" t="e">
        <f>NA()</f>
        <v>#N/A</v>
      </c>
      <c r="N67" s="181" t="e">
        <f>NA()</f>
        <v>#N/A</v>
      </c>
      <c r="O67" s="181">
        <f>IF(ISNUMBER('将来負担比率（分子）の構造'!M$53), IF('将来負担比率（分子）の構造'!M$53 &lt; 0, 0, '将来負担比率（分子）の構造'!M$53), NA())</f>
        <v>782</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1040</v>
      </c>
      <c r="C72" s="185">
        <f>基金残高に係る経年分析!G55</f>
        <v>1043</v>
      </c>
      <c r="D72" s="185">
        <f>基金残高に係る経年分析!H55</f>
        <v>961</v>
      </c>
    </row>
    <row r="73" spans="1:16" x14ac:dyDescent="0.15">
      <c r="A73" s="184" t="s">
        <v>77</v>
      </c>
      <c r="B73" s="185">
        <f>基金残高に係る経年分析!F56</f>
        <v>76</v>
      </c>
      <c r="C73" s="185">
        <f>基金残高に係る経年分析!G56</f>
        <v>76</v>
      </c>
      <c r="D73" s="185">
        <f>基金残高に係る経年分析!H56</f>
        <v>76</v>
      </c>
    </row>
    <row r="74" spans="1:16" x14ac:dyDescent="0.15">
      <c r="A74" s="184" t="s">
        <v>78</v>
      </c>
      <c r="B74" s="185">
        <f>基金残高に係る経年分析!F57</f>
        <v>1476</v>
      </c>
      <c r="C74" s="185">
        <f>基金残高に係る経年分析!G57</f>
        <v>1313</v>
      </c>
      <c r="D74" s="185">
        <f>基金残高に係る経年分析!H57</f>
        <v>1195</v>
      </c>
    </row>
  </sheetData>
  <sheetProtection algorithmName="SHA-512" hashValue="lvvH0JXIfM0Tiese7KyG6v7F9IeD/1uhIfnRie68dJiulKcBroj2cwk4VlqOhOHByHWl1VDAfl+srKHG+XvQHQ==" saltValue="7nvORhFS0Cry3D4KSPPhQQ=="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209</v>
      </c>
      <c r="DI1" s="760"/>
      <c r="DJ1" s="760"/>
      <c r="DK1" s="760"/>
      <c r="DL1" s="760"/>
      <c r="DM1" s="760"/>
      <c r="DN1" s="761"/>
      <c r="DO1" s="226"/>
      <c r="DP1" s="759" t="s">
        <v>210</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212</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213</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214</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215</v>
      </c>
      <c r="S4" s="702"/>
      <c r="T4" s="702"/>
      <c r="U4" s="702"/>
      <c r="V4" s="702"/>
      <c r="W4" s="702"/>
      <c r="X4" s="702"/>
      <c r="Y4" s="703"/>
      <c r="Z4" s="701" t="s">
        <v>216</v>
      </c>
      <c r="AA4" s="702"/>
      <c r="AB4" s="702"/>
      <c r="AC4" s="703"/>
      <c r="AD4" s="701" t="s">
        <v>217</v>
      </c>
      <c r="AE4" s="702"/>
      <c r="AF4" s="702"/>
      <c r="AG4" s="702"/>
      <c r="AH4" s="702"/>
      <c r="AI4" s="702"/>
      <c r="AJ4" s="702"/>
      <c r="AK4" s="703"/>
      <c r="AL4" s="701" t="s">
        <v>216</v>
      </c>
      <c r="AM4" s="702"/>
      <c r="AN4" s="702"/>
      <c r="AO4" s="703"/>
      <c r="AP4" s="762" t="s">
        <v>218</v>
      </c>
      <c r="AQ4" s="762"/>
      <c r="AR4" s="762"/>
      <c r="AS4" s="762"/>
      <c r="AT4" s="762"/>
      <c r="AU4" s="762"/>
      <c r="AV4" s="762"/>
      <c r="AW4" s="762"/>
      <c r="AX4" s="762"/>
      <c r="AY4" s="762"/>
      <c r="AZ4" s="762"/>
      <c r="BA4" s="762"/>
      <c r="BB4" s="762"/>
      <c r="BC4" s="762"/>
      <c r="BD4" s="762"/>
      <c r="BE4" s="762"/>
      <c r="BF4" s="762"/>
      <c r="BG4" s="762" t="s">
        <v>219</v>
      </c>
      <c r="BH4" s="762"/>
      <c r="BI4" s="762"/>
      <c r="BJ4" s="762"/>
      <c r="BK4" s="762"/>
      <c r="BL4" s="762"/>
      <c r="BM4" s="762"/>
      <c r="BN4" s="762"/>
      <c r="BO4" s="762" t="s">
        <v>216</v>
      </c>
      <c r="BP4" s="762"/>
      <c r="BQ4" s="762"/>
      <c r="BR4" s="762"/>
      <c r="BS4" s="762" t="s">
        <v>220</v>
      </c>
      <c r="BT4" s="762"/>
      <c r="BU4" s="762"/>
      <c r="BV4" s="762"/>
      <c r="BW4" s="762"/>
      <c r="BX4" s="762"/>
      <c r="BY4" s="762"/>
      <c r="BZ4" s="762"/>
      <c r="CA4" s="762"/>
      <c r="CB4" s="762"/>
      <c r="CD4" s="744" t="s">
        <v>221</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222</v>
      </c>
      <c r="C5" s="707"/>
      <c r="D5" s="707"/>
      <c r="E5" s="707"/>
      <c r="F5" s="707"/>
      <c r="G5" s="707"/>
      <c r="H5" s="707"/>
      <c r="I5" s="707"/>
      <c r="J5" s="707"/>
      <c r="K5" s="707"/>
      <c r="L5" s="707"/>
      <c r="M5" s="707"/>
      <c r="N5" s="707"/>
      <c r="O5" s="707"/>
      <c r="P5" s="707"/>
      <c r="Q5" s="708"/>
      <c r="R5" s="695">
        <v>523478</v>
      </c>
      <c r="S5" s="696"/>
      <c r="T5" s="696"/>
      <c r="U5" s="696"/>
      <c r="V5" s="696"/>
      <c r="W5" s="696"/>
      <c r="X5" s="696"/>
      <c r="Y5" s="739"/>
      <c r="Z5" s="757">
        <v>7.7</v>
      </c>
      <c r="AA5" s="757"/>
      <c r="AB5" s="757"/>
      <c r="AC5" s="757"/>
      <c r="AD5" s="758">
        <v>523478</v>
      </c>
      <c r="AE5" s="758"/>
      <c r="AF5" s="758"/>
      <c r="AG5" s="758"/>
      <c r="AH5" s="758"/>
      <c r="AI5" s="758"/>
      <c r="AJ5" s="758"/>
      <c r="AK5" s="758"/>
      <c r="AL5" s="740">
        <v>15.6</v>
      </c>
      <c r="AM5" s="711"/>
      <c r="AN5" s="711"/>
      <c r="AO5" s="741"/>
      <c r="AP5" s="706" t="s">
        <v>223</v>
      </c>
      <c r="AQ5" s="707"/>
      <c r="AR5" s="707"/>
      <c r="AS5" s="707"/>
      <c r="AT5" s="707"/>
      <c r="AU5" s="707"/>
      <c r="AV5" s="707"/>
      <c r="AW5" s="707"/>
      <c r="AX5" s="707"/>
      <c r="AY5" s="707"/>
      <c r="AZ5" s="707"/>
      <c r="BA5" s="707"/>
      <c r="BB5" s="707"/>
      <c r="BC5" s="707"/>
      <c r="BD5" s="707"/>
      <c r="BE5" s="707"/>
      <c r="BF5" s="708"/>
      <c r="BG5" s="640">
        <v>522176</v>
      </c>
      <c r="BH5" s="641"/>
      <c r="BI5" s="641"/>
      <c r="BJ5" s="641"/>
      <c r="BK5" s="641"/>
      <c r="BL5" s="641"/>
      <c r="BM5" s="641"/>
      <c r="BN5" s="642"/>
      <c r="BO5" s="677">
        <v>99.8</v>
      </c>
      <c r="BP5" s="677"/>
      <c r="BQ5" s="677"/>
      <c r="BR5" s="677"/>
      <c r="BS5" s="678">
        <v>3267</v>
      </c>
      <c r="BT5" s="678"/>
      <c r="BU5" s="678"/>
      <c r="BV5" s="678"/>
      <c r="BW5" s="678"/>
      <c r="BX5" s="678"/>
      <c r="BY5" s="678"/>
      <c r="BZ5" s="678"/>
      <c r="CA5" s="678"/>
      <c r="CB5" s="737"/>
      <c r="CD5" s="744" t="s">
        <v>218</v>
      </c>
      <c r="CE5" s="745"/>
      <c r="CF5" s="745"/>
      <c r="CG5" s="745"/>
      <c r="CH5" s="745"/>
      <c r="CI5" s="745"/>
      <c r="CJ5" s="745"/>
      <c r="CK5" s="745"/>
      <c r="CL5" s="745"/>
      <c r="CM5" s="745"/>
      <c r="CN5" s="745"/>
      <c r="CO5" s="745"/>
      <c r="CP5" s="745"/>
      <c r="CQ5" s="746"/>
      <c r="CR5" s="744" t="s">
        <v>224</v>
      </c>
      <c r="CS5" s="745"/>
      <c r="CT5" s="745"/>
      <c r="CU5" s="745"/>
      <c r="CV5" s="745"/>
      <c r="CW5" s="745"/>
      <c r="CX5" s="745"/>
      <c r="CY5" s="746"/>
      <c r="CZ5" s="744" t="s">
        <v>216</v>
      </c>
      <c r="DA5" s="745"/>
      <c r="DB5" s="745"/>
      <c r="DC5" s="746"/>
      <c r="DD5" s="744" t="s">
        <v>225</v>
      </c>
      <c r="DE5" s="745"/>
      <c r="DF5" s="745"/>
      <c r="DG5" s="745"/>
      <c r="DH5" s="745"/>
      <c r="DI5" s="745"/>
      <c r="DJ5" s="745"/>
      <c r="DK5" s="745"/>
      <c r="DL5" s="745"/>
      <c r="DM5" s="745"/>
      <c r="DN5" s="745"/>
      <c r="DO5" s="745"/>
      <c r="DP5" s="746"/>
      <c r="DQ5" s="744" t="s">
        <v>226</v>
      </c>
      <c r="DR5" s="745"/>
      <c r="DS5" s="745"/>
      <c r="DT5" s="745"/>
      <c r="DU5" s="745"/>
      <c r="DV5" s="745"/>
      <c r="DW5" s="745"/>
      <c r="DX5" s="745"/>
      <c r="DY5" s="745"/>
      <c r="DZ5" s="745"/>
      <c r="EA5" s="745"/>
      <c r="EB5" s="745"/>
      <c r="EC5" s="746"/>
    </row>
    <row r="6" spans="2:143" ht="11.25" customHeight="1" x14ac:dyDescent="0.15">
      <c r="B6" s="637" t="s">
        <v>227</v>
      </c>
      <c r="C6" s="638"/>
      <c r="D6" s="638"/>
      <c r="E6" s="638"/>
      <c r="F6" s="638"/>
      <c r="G6" s="638"/>
      <c r="H6" s="638"/>
      <c r="I6" s="638"/>
      <c r="J6" s="638"/>
      <c r="K6" s="638"/>
      <c r="L6" s="638"/>
      <c r="M6" s="638"/>
      <c r="N6" s="638"/>
      <c r="O6" s="638"/>
      <c r="P6" s="638"/>
      <c r="Q6" s="639"/>
      <c r="R6" s="640">
        <v>84686</v>
      </c>
      <c r="S6" s="641"/>
      <c r="T6" s="641"/>
      <c r="U6" s="641"/>
      <c r="V6" s="641"/>
      <c r="W6" s="641"/>
      <c r="X6" s="641"/>
      <c r="Y6" s="642"/>
      <c r="Z6" s="677">
        <v>1.3</v>
      </c>
      <c r="AA6" s="677"/>
      <c r="AB6" s="677"/>
      <c r="AC6" s="677"/>
      <c r="AD6" s="678">
        <v>84686</v>
      </c>
      <c r="AE6" s="678"/>
      <c r="AF6" s="678"/>
      <c r="AG6" s="678"/>
      <c r="AH6" s="678"/>
      <c r="AI6" s="678"/>
      <c r="AJ6" s="678"/>
      <c r="AK6" s="678"/>
      <c r="AL6" s="643">
        <v>2.5</v>
      </c>
      <c r="AM6" s="644"/>
      <c r="AN6" s="644"/>
      <c r="AO6" s="679"/>
      <c r="AP6" s="637" t="s">
        <v>228</v>
      </c>
      <c r="AQ6" s="638"/>
      <c r="AR6" s="638"/>
      <c r="AS6" s="638"/>
      <c r="AT6" s="638"/>
      <c r="AU6" s="638"/>
      <c r="AV6" s="638"/>
      <c r="AW6" s="638"/>
      <c r="AX6" s="638"/>
      <c r="AY6" s="638"/>
      <c r="AZ6" s="638"/>
      <c r="BA6" s="638"/>
      <c r="BB6" s="638"/>
      <c r="BC6" s="638"/>
      <c r="BD6" s="638"/>
      <c r="BE6" s="638"/>
      <c r="BF6" s="639"/>
      <c r="BG6" s="640">
        <v>522176</v>
      </c>
      <c r="BH6" s="641"/>
      <c r="BI6" s="641"/>
      <c r="BJ6" s="641"/>
      <c r="BK6" s="641"/>
      <c r="BL6" s="641"/>
      <c r="BM6" s="641"/>
      <c r="BN6" s="642"/>
      <c r="BO6" s="677">
        <v>99.8</v>
      </c>
      <c r="BP6" s="677"/>
      <c r="BQ6" s="677"/>
      <c r="BR6" s="677"/>
      <c r="BS6" s="678">
        <v>3267</v>
      </c>
      <c r="BT6" s="678"/>
      <c r="BU6" s="678"/>
      <c r="BV6" s="678"/>
      <c r="BW6" s="678"/>
      <c r="BX6" s="678"/>
      <c r="BY6" s="678"/>
      <c r="BZ6" s="678"/>
      <c r="CA6" s="678"/>
      <c r="CB6" s="737"/>
      <c r="CD6" s="698" t="s">
        <v>229</v>
      </c>
      <c r="CE6" s="699"/>
      <c r="CF6" s="699"/>
      <c r="CG6" s="699"/>
      <c r="CH6" s="699"/>
      <c r="CI6" s="699"/>
      <c r="CJ6" s="699"/>
      <c r="CK6" s="699"/>
      <c r="CL6" s="699"/>
      <c r="CM6" s="699"/>
      <c r="CN6" s="699"/>
      <c r="CO6" s="699"/>
      <c r="CP6" s="699"/>
      <c r="CQ6" s="700"/>
      <c r="CR6" s="640">
        <v>70421</v>
      </c>
      <c r="CS6" s="641"/>
      <c r="CT6" s="641"/>
      <c r="CU6" s="641"/>
      <c r="CV6" s="641"/>
      <c r="CW6" s="641"/>
      <c r="CX6" s="641"/>
      <c r="CY6" s="642"/>
      <c r="CZ6" s="740">
        <v>1.1000000000000001</v>
      </c>
      <c r="DA6" s="711"/>
      <c r="DB6" s="711"/>
      <c r="DC6" s="743"/>
      <c r="DD6" s="646" t="s">
        <v>230</v>
      </c>
      <c r="DE6" s="641"/>
      <c r="DF6" s="641"/>
      <c r="DG6" s="641"/>
      <c r="DH6" s="641"/>
      <c r="DI6" s="641"/>
      <c r="DJ6" s="641"/>
      <c r="DK6" s="641"/>
      <c r="DL6" s="641"/>
      <c r="DM6" s="641"/>
      <c r="DN6" s="641"/>
      <c r="DO6" s="641"/>
      <c r="DP6" s="642"/>
      <c r="DQ6" s="646">
        <v>70421</v>
      </c>
      <c r="DR6" s="641"/>
      <c r="DS6" s="641"/>
      <c r="DT6" s="641"/>
      <c r="DU6" s="641"/>
      <c r="DV6" s="641"/>
      <c r="DW6" s="641"/>
      <c r="DX6" s="641"/>
      <c r="DY6" s="641"/>
      <c r="DZ6" s="641"/>
      <c r="EA6" s="641"/>
      <c r="EB6" s="641"/>
      <c r="EC6" s="684"/>
    </row>
    <row r="7" spans="2:143" ht="11.25" customHeight="1" x14ac:dyDescent="0.15">
      <c r="B7" s="637" t="s">
        <v>231</v>
      </c>
      <c r="C7" s="638"/>
      <c r="D7" s="638"/>
      <c r="E7" s="638"/>
      <c r="F7" s="638"/>
      <c r="G7" s="638"/>
      <c r="H7" s="638"/>
      <c r="I7" s="638"/>
      <c r="J7" s="638"/>
      <c r="K7" s="638"/>
      <c r="L7" s="638"/>
      <c r="M7" s="638"/>
      <c r="N7" s="638"/>
      <c r="O7" s="638"/>
      <c r="P7" s="638"/>
      <c r="Q7" s="639"/>
      <c r="R7" s="640">
        <v>454</v>
      </c>
      <c r="S7" s="641"/>
      <c r="T7" s="641"/>
      <c r="U7" s="641"/>
      <c r="V7" s="641"/>
      <c r="W7" s="641"/>
      <c r="X7" s="641"/>
      <c r="Y7" s="642"/>
      <c r="Z7" s="677">
        <v>0</v>
      </c>
      <c r="AA7" s="677"/>
      <c r="AB7" s="677"/>
      <c r="AC7" s="677"/>
      <c r="AD7" s="678">
        <v>454</v>
      </c>
      <c r="AE7" s="678"/>
      <c r="AF7" s="678"/>
      <c r="AG7" s="678"/>
      <c r="AH7" s="678"/>
      <c r="AI7" s="678"/>
      <c r="AJ7" s="678"/>
      <c r="AK7" s="678"/>
      <c r="AL7" s="643">
        <v>0</v>
      </c>
      <c r="AM7" s="644"/>
      <c r="AN7" s="644"/>
      <c r="AO7" s="679"/>
      <c r="AP7" s="637" t="s">
        <v>232</v>
      </c>
      <c r="AQ7" s="638"/>
      <c r="AR7" s="638"/>
      <c r="AS7" s="638"/>
      <c r="AT7" s="638"/>
      <c r="AU7" s="638"/>
      <c r="AV7" s="638"/>
      <c r="AW7" s="638"/>
      <c r="AX7" s="638"/>
      <c r="AY7" s="638"/>
      <c r="AZ7" s="638"/>
      <c r="BA7" s="638"/>
      <c r="BB7" s="638"/>
      <c r="BC7" s="638"/>
      <c r="BD7" s="638"/>
      <c r="BE7" s="638"/>
      <c r="BF7" s="639"/>
      <c r="BG7" s="640">
        <v>272656</v>
      </c>
      <c r="BH7" s="641"/>
      <c r="BI7" s="641"/>
      <c r="BJ7" s="641"/>
      <c r="BK7" s="641"/>
      <c r="BL7" s="641"/>
      <c r="BM7" s="641"/>
      <c r="BN7" s="642"/>
      <c r="BO7" s="677">
        <v>52.1</v>
      </c>
      <c r="BP7" s="677"/>
      <c r="BQ7" s="677"/>
      <c r="BR7" s="677"/>
      <c r="BS7" s="678">
        <v>3267</v>
      </c>
      <c r="BT7" s="678"/>
      <c r="BU7" s="678"/>
      <c r="BV7" s="678"/>
      <c r="BW7" s="678"/>
      <c r="BX7" s="678"/>
      <c r="BY7" s="678"/>
      <c r="BZ7" s="678"/>
      <c r="CA7" s="678"/>
      <c r="CB7" s="737"/>
      <c r="CD7" s="673" t="s">
        <v>233</v>
      </c>
      <c r="CE7" s="674"/>
      <c r="CF7" s="674"/>
      <c r="CG7" s="674"/>
      <c r="CH7" s="674"/>
      <c r="CI7" s="674"/>
      <c r="CJ7" s="674"/>
      <c r="CK7" s="674"/>
      <c r="CL7" s="674"/>
      <c r="CM7" s="674"/>
      <c r="CN7" s="674"/>
      <c r="CO7" s="674"/>
      <c r="CP7" s="674"/>
      <c r="CQ7" s="675"/>
      <c r="CR7" s="640">
        <v>892732</v>
      </c>
      <c r="CS7" s="641"/>
      <c r="CT7" s="641"/>
      <c r="CU7" s="641"/>
      <c r="CV7" s="641"/>
      <c r="CW7" s="641"/>
      <c r="CX7" s="641"/>
      <c r="CY7" s="642"/>
      <c r="CZ7" s="677">
        <v>13.3</v>
      </c>
      <c r="DA7" s="677"/>
      <c r="DB7" s="677"/>
      <c r="DC7" s="677"/>
      <c r="DD7" s="646">
        <v>194066</v>
      </c>
      <c r="DE7" s="641"/>
      <c r="DF7" s="641"/>
      <c r="DG7" s="641"/>
      <c r="DH7" s="641"/>
      <c r="DI7" s="641"/>
      <c r="DJ7" s="641"/>
      <c r="DK7" s="641"/>
      <c r="DL7" s="641"/>
      <c r="DM7" s="641"/>
      <c r="DN7" s="641"/>
      <c r="DO7" s="641"/>
      <c r="DP7" s="642"/>
      <c r="DQ7" s="646">
        <v>565339</v>
      </c>
      <c r="DR7" s="641"/>
      <c r="DS7" s="641"/>
      <c r="DT7" s="641"/>
      <c r="DU7" s="641"/>
      <c r="DV7" s="641"/>
      <c r="DW7" s="641"/>
      <c r="DX7" s="641"/>
      <c r="DY7" s="641"/>
      <c r="DZ7" s="641"/>
      <c r="EA7" s="641"/>
      <c r="EB7" s="641"/>
      <c r="EC7" s="684"/>
    </row>
    <row r="8" spans="2:143" ht="11.25" customHeight="1" x14ac:dyDescent="0.15">
      <c r="B8" s="637" t="s">
        <v>234</v>
      </c>
      <c r="C8" s="638"/>
      <c r="D8" s="638"/>
      <c r="E8" s="638"/>
      <c r="F8" s="638"/>
      <c r="G8" s="638"/>
      <c r="H8" s="638"/>
      <c r="I8" s="638"/>
      <c r="J8" s="638"/>
      <c r="K8" s="638"/>
      <c r="L8" s="638"/>
      <c r="M8" s="638"/>
      <c r="N8" s="638"/>
      <c r="O8" s="638"/>
      <c r="P8" s="638"/>
      <c r="Q8" s="639"/>
      <c r="R8" s="640">
        <v>1485</v>
      </c>
      <c r="S8" s="641"/>
      <c r="T8" s="641"/>
      <c r="U8" s="641"/>
      <c r="V8" s="641"/>
      <c r="W8" s="641"/>
      <c r="X8" s="641"/>
      <c r="Y8" s="642"/>
      <c r="Z8" s="677">
        <v>0</v>
      </c>
      <c r="AA8" s="677"/>
      <c r="AB8" s="677"/>
      <c r="AC8" s="677"/>
      <c r="AD8" s="678">
        <v>1485</v>
      </c>
      <c r="AE8" s="678"/>
      <c r="AF8" s="678"/>
      <c r="AG8" s="678"/>
      <c r="AH8" s="678"/>
      <c r="AI8" s="678"/>
      <c r="AJ8" s="678"/>
      <c r="AK8" s="678"/>
      <c r="AL8" s="643">
        <v>0</v>
      </c>
      <c r="AM8" s="644"/>
      <c r="AN8" s="644"/>
      <c r="AO8" s="679"/>
      <c r="AP8" s="637" t="s">
        <v>235</v>
      </c>
      <c r="AQ8" s="638"/>
      <c r="AR8" s="638"/>
      <c r="AS8" s="638"/>
      <c r="AT8" s="638"/>
      <c r="AU8" s="638"/>
      <c r="AV8" s="638"/>
      <c r="AW8" s="638"/>
      <c r="AX8" s="638"/>
      <c r="AY8" s="638"/>
      <c r="AZ8" s="638"/>
      <c r="BA8" s="638"/>
      <c r="BB8" s="638"/>
      <c r="BC8" s="638"/>
      <c r="BD8" s="638"/>
      <c r="BE8" s="638"/>
      <c r="BF8" s="639"/>
      <c r="BG8" s="640">
        <v>8389</v>
      </c>
      <c r="BH8" s="641"/>
      <c r="BI8" s="641"/>
      <c r="BJ8" s="641"/>
      <c r="BK8" s="641"/>
      <c r="BL8" s="641"/>
      <c r="BM8" s="641"/>
      <c r="BN8" s="642"/>
      <c r="BO8" s="677">
        <v>1.6</v>
      </c>
      <c r="BP8" s="677"/>
      <c r="BQ8" s="677"/>
      <c r="BR8" s="677"/>
      <c r="BS8" s="646" t="s">
        <v>236</v>
      </c>
      <c r="BT8" s="641"/>
      <c r="BU8" s="641"/>
      <c r="BV8" s="641"/>
      <c r="BW8" s="641"/>
      <c r="BX8" s="641"/>
      <c r="BY8" s="641"/>
      <c r="BZ8" s="641"/>
      <c r="CA8" s="641"/>
      <c r="CB8" s="684"/>
      <c r="CD8" s="673" t="s">
        <v>237</v>
      </c>
      <c r="CE8" s="674"/>
      <c r="CF8" s="674"/>
      <c r="CG8" s="674"/>
      <c r="CH8" s="674"/>
      <c r="CI8" s="674"/>
      <c r="CJ8" s="674"/>
      <c r="CK8" s="674"/>
      <c r="CL8" s="674"/>
      <c r="CM8" s="674"/>
      <c r="CN8" s="674"/>
      <c r="CO8" s="674"/>
      <c r="CP8" s="674"/>
      <c r="CQ8" s="675"/>
      <c r="CR8" s="640">
        <v>1165249</v>
      </c>
      <c r="CS8" s="641"/>
      <c r="CT8" s="641"/>
      <c r="CU8" s="641"/>
      <c r="CV8" s="641"/>
      <c r="CW8" s="641"/>
      <c r="CX8" s="641"/>
      <c r="CY8" s="642"/>
      <c r="CZ8" s="677">
        <v>17.399999999999999</v>
      </c>
      <c r="DA8" s="677"/>
      <c r="DB8" s="677"/>
      <c r="DC8" s="677"/>
      <c r="DD8" s="646">
        <v>145971</v>
      </c>
      <c r="DE8" s="641"/>
      <c r="DF8" s="641"/>
      <c r="DG8" s="641"/>
      <c r="DH8" s="641"/>
      <c r="DI8" s="641"/>
      <c r="DJ8" s="641"/>
      <c r="DK8" s="641"/>
      <c r="DL8" s="641"/>
      <c r="DM8" s="641"/>
      <c r="DN8" s="641"/>
      <c r="DO8" s="641"/>
      <c r="DP8" s="642"/>
      <c r="DQ8" s="646">
        <v>621008</v>
      </c>
      <c r="DR8" s="641"/>
      <c r="DS8" s="641"/>
      <c r="DT8" s="641"/>
      <c r="DU8" s="641"/>
      <c r="DV8" s="641"/>
      <c r="DW8" s="641"/>
      <c r="DX8" s="641"/>
      <c r="DY8" s="641"/>
      <c r="DZ8" s="641"/>
      <c r="EA8" s="641"/>
      <c r="EB8" s="641"/>
      <c r="EC8" s="684"/>
    </row>
    <row r="9" spans="2:143" ht="11.25" customHeight="1" x14ac:dyDescent="0.15">
      <c r="B9" s="637" t="s">
        <v>238</v>
      </c>
      <c r="C9" s="638"/>
      <c r="D9" s="638"/>
      <c r="E9" s="638"/>
      <c r="F9" s="638"/>
      <c r="G9" s="638"/>
      <c r="H9" s="638"/>
      <c r="I9" s="638"/>
      <c r="J9" s="638"/>
      <c r="K9" s="638"/>
      <c r="L9" s="638"/>
      <c r="M9" s="638"/>
      <c r="N9" s="638"/>
      <c r="O9" s="638"/>
      <c r="P9" s="638"/>
      <c r="Q9" s="639"/>
      <c r="R9" s="640">
        <v>967</v>
      </c>
      <c r="S9" s="641"/>
      <c r="T9" s="641"/>
      <c r="U9" s="641"/>
      <c r="V9" s="641"/>
      <c r="W9" s="641"/>
      <c r="X9" s="641"/>
      <c r="Y9" s="642"/>
      <c r="Z9" s="677">
        <v>0</v>
      </c>
      <c r="AA9" s="677"/>
      <c r="AB9" s="677"/>
      <c r="AC9" s="677"/>
      <c r="AD9" s="678">
        <v>967</v>
      </c>
      <c r="AE9" s="678"/>
      <c r="AF9" s="678"/>
      <c r="AG9" s="678"/>
      <c r="AH9" s="678"/>
      <c r="AI9" s="678"/>
      <c r="AJ9" s="678"/>
      <c r="AK9" s="678"/>
      <c r="AL9" s="643">
        <v>0</v>
      </c>
      <c r="AM9" s="644"/>
      <c r="AN9" s="644"/>
      <c r="AO9" s="679"/>
      <c r="AP9" s="637" t="s">
        <v>239</v>
      </c>
      <c r="AQ9" s="638"/>
      <c r="AR9" s="638"/>
      <c r="AS9" s="638"/>
      <c r="AT9" s="638"/>
      <c r="AU9" s="638"/>
      <c r="AV9" s="638"/>
      <c r="AW9" s="638"/>
      <c r="AX9" s="638"/>
      <c r="AY9" s="638"/>
      <c r="AZ9" s="638"/>
      <c r="BA9" s="638"/>
      <c r="BB9" s="638"/>
      <c r="BC9" s="638"/>
      <c r="BD9" s="638"/>
      <c r="BE9" s="638"/>
      <c r="BF9" s="639"/>
      <c r="BG9" s="640">
        <v>234930</v>
      </c>
      <c r="BH9" s="641"/>
      <c r="BI9" s="641"/>
      <c r="BJ9" s="641"/>
      <c r="BK9" s="641"/>
      <c r="BL9" s="641"/>
      <c r="BM9" s="641"/>
      <c r="BN9" s="642"/>
      <c r="BO9" s="677">
        <v>44.9</v>
      </c>
      <c r="BP9" s="677"/>
      <c r="BQ9" s="677"/>
      <c r="BR9" s="677"/>
      <c r="BS9" s="646" t="s">
        <v>236</v>
      </c>
      <c r="BT9" s="641"/>
      <c r="BU9" s="641"/>
      <c r="BV9" s="641"/>
      <c r="BW9" s="641"/>
      <c r="BX9" s="641"/>
      <c r="BY9" s="641"/>
      <c r="BZ9" s="641"/>
      <c r="CA9" s="641"/>
      <c r="CB9" s="684"/>
      <c r="CD9" s="673" t="s">
        <v>240</v>
      </c>
      <c r="CE9" s="674"/>
      <c r="CF9" s="674"/>
      <c r="CG9" s="674"/>
      <c r="CH9" s="674"/>
      <c r="CI9" s="674"/>
      <c r="CJ9" s="674"/>
      <c r="CK9" s="674"/>
      <c r="CL9" s="674"/>
      <c r="CM9" s="674"/>
      <c r="CN9" s="674"/>
      <c r="CO9" s="674"/>
      <c r="CP9" s="674"/>
      <c r="CQ9" s="675"/>
      <c r="CR9" s="640">
        <v>854794</v>
      </c>
      <c r="CS9" s="641"/>
      <c r="CT9" s="641"/>
      <c r="CU9" s="641"/>
      <c r="CV9" s="641"/>
      <c r="CW9" s="641"/>
      <c r="CX9" s="641"/>
      <c r="CY9" s="642"/>
      <c r="CZ9" s="677">
        <v>12.8</v>
      </c>
      <c r="DA9" s="677"/>
      <c r="DB9" s="677"/>
      <c r="DC9" s="677"/>
      <c r="DD9" s="646">
        <v>115730</v>
      </c>
      <c r="DE9" s="641"/>
      <c r="DF9" s="641"/>
      <c r="DG9" s="641"/>
      <c r="DH9" s="641"/>
      <c r="DI9" s="641"/>
      <c r="DJ9" s="641"/>
      <c r="DK9" s="641"/>
      <c r="DL9" s="641"/>
      <c r="DM9" s="641"/>
      <c r="DN9" s="641"/>
      <c r="DO9" s="641"/>
      <c r="DP9" s="642"/>
      <c r="DQ9" s="646">
        <v>718581</v>
      </c>
      <c r="DR9" s="641"/>
      <c r="DS9" s="641"/>
      <c r="DT9" s="641"/>
      <c r="DU9" s="641"/>
      <c r="DV9" s="641"/>
      <c r="DW9" s="641"/>
      <c r="DX9" s="641"/>
      <c r="DY9" s="641"/>
      <c r="DZ9" s="641"/>
      <c r="EA9" s="641"/>
      <c r="EB9" s="641"/>
      <c r="EC9" s="684"/>
    </row>
    <row r="10" spans="2:143" ht="11.25" customHeight="1" x14ac:dyDescent="0.15">
      <c r="B10" s="637" t="s">
        <v>241</v>
      </c>
      <c r="C10" s="638"/>
      <c r="D10" s="638"/>
      <c r="E10" s="638"/>
      <c r="F10" s="638"/>
      <c r="G10" s="638"/>
      <c r="H10" s="638"/>
      <c r="I10" s="638"/>
      <c r="J10" s="638"/>
      <c r="K10" s="638"/>
      <c r="L10" s="638"/>
      <c r="M10" s="638"/>
      <c r="N10" s="638"/>
      <c r="O10" s="638"/>
      <c r="P10" s="638"/>
      <c r="Q10" s="639"/>
      <c r="R10" s="640" t="s">
        <v>236</v>
      </c>
      <c r="S10" s="641"/>
      <c r="T10" s="641"/>
      <c r="U10" s="641"/>
      <c r="V10" s="641"/>
      <c r="W10" s="641"/>
      <c r="X10" s="641"/>
      <c r="Y10" s="642"/>
      <c r="Z10" s="677" t="s">
        <v>236</v>
      </c>
      <c r="AA10" s="677"/>
      <c r="AB10" s="677"/>
      <c r="AC10" s="677"/>
      <c r="AD10" s="678" t="s">
        <v>230</v>
      </c>
      <c r="AE10" s="678"/>
      <c r="AF10" s="678"/>
      <c r="AG10" s="678"/>
      <c r="AH10" s="678"/>
      <c r="AI10" s="678"/>
      <c r="AJ10" s="678"/>
      <c r="AK10" s="678"/>
      <c r="AL10" s="643" t="s">
        <v>236</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12769</v>
      </c>
      <c r="BH10" s="641"/>
      <c r="BI10" s="641"/>
      <c r="BJ10" s="641"/>
      <c r="BK10" s="641"/>
      <c r="BL10" s="641"/>
      <c r="BM10" s="641"/>
      <c r="BN10" s="642"/>
      <c r="BO10" s="677">
        <v>2.4</v>
      </c>
      <c r="BP10" s="677"/>
      <c r="BQ10" s="677"/>
      <c r="BR10" s="677"/>
      <c r="BS10" s="646" t="s">
        <v>230</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v>16318</v>
      </c>
      <c r="CS10" s="641"/>
      <c r="CT10" s="641"/>
      <c r="CU10" s="641"/>
      <c r="CV10" s="641"/>
      <c r="CW10" s="641"/>
      <c r="CX10" s="641"/>
      <c r="CY10" s="642"/>
      <c r="CZ10" s="677">
        <v>0.2</v>
      </c>
      <c r="DA10" s="677"/>
      <c r="DB10" s="677"/>
      <c r="DC10" s="677"/>
      <c r="DD10" s="646" t="s">
        <v>236</v>
      </c>
      <c r="DE10" s="641"/>
      <c r="DF10" s="641"/>
      <c r="DG10" s="641"/>
      <c r="DH10" s="641"/>
      <c r="DI10" s="641"/>
      <c r="DJ10" s="641"/>
      <c r="DK10" s="641"/>
      <c r="DL10" s="641"/>
      <c r="DM10" s="641"/>
      <c r="DN10" s="641"/>
      <c r="DO10" s="641"/>
      <c r="DP10" s="642"/>
      <c r="DQ10" s="646">
        <v>318</v>
      </c>
      <c r="DR10" s="641"/>
      <c r="DS10" s="641"/>
      <c r="DT10" s="641"/>
      <c r="DU10" s="641"/>
      <c r="DV10" s="641"/>
      <c r="DW10" s="641"/>
      <c r="DX10" s="641"/>
      <c r="DY10" s="641"/>
      <c r="DZ10" s="641"/>
      <c r="EA10" s="641"/>
      <c r="EB10" s="641"/>
      <c r="EC10" s="684"/>
    </row>
    <row r="11" spans="2:143" ht="11.25" customHeight="1" x14ac:dyDescent="0.15">
      <c r="B11" s="637" t="s">
        <v>244</v>
      </c>
      <c r="C11" s="638"/>
      <c r="D11" s="638"/>
      <c r="E11" s="638"/>
      <c r="F11" s="638"/>
      <c r="G11" s="638"/>
      <c r="H11" s="638"/>
      <c r="I11" s="638"/>
      <c r="J11" s="638"/>
      <c r="K11" s="638"/>
      <c r="L11" s="638"/>
      <c r="M11" s="638"/>
      <c r="N11" s="638"/>
      <c r="O11" s="638"/>
      <c r="P11" s="638"/>
      <c r="Q11" s="639"/>
      <c r="R11" s="640">
        <v>97225</v>
      </c>
      <c r="S11" s="641"/>
      <c r="T11" s="641"/>
      <c r="U11" s="641"/>
      <c r="V11" s="641"/>
      <c r="W11" s="641"/>
      <c r="X11" s="641"/>
      <c r="Y11" s="642"/>
      <c r="Z11" s="643">
        <v>1.4</v>
      </c>
      <c r="AA11" s="644"/>
      <c r="AB11" s="644"/>
      <c r="AC11" s="645"/>
      <c r="AD11" s="646">
        <v>97225</v>
      </c>
      <c r="AE11" s="641"/>
      <c r="AF11" s="641"/>
      <c r="AG11" s="641"/>
      <c r="AH11" s="641"/>
      <c r="AI11" s="641"/>
      <c r="AJ11" s="641"/>
      <c r="AK11" s="642"/>
      <c r="AL11" s="643">
        <v>2.9</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16568</v>
      </c>
      <c r="BH11" s="641"/>
      <c r="BI11" s="641"/>
      <c r="BJ11" s="641"/>
      <c r="BK11" s="641"/>
      <c r="BL11" s="641"/>
      <c r="BM11" s="641"/>
      <c r="BN11" s="642"/>
      <c r="BO11" s="677">
        <v>3.2</v>
      </c>
      <c r="BP11" s="677"/>
      <c r="BQ11" s="677"/>
      <c r="BR11" s="677"/>
      <c r="BS11" s="646">
        <v>3267</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584331</v>
      </c>
      <c r="CS11" s="641"/>
      <c r="CT11" s="641"/>
      <c r="CU11" s="641"/>
      <c r="CV11" s="641"/>
      <c r="CW11" s="641"/>
      <c r="CX11" s="641"/>
      <c r="CY11" s="642"/>
      <c r="CZ11" s="677">
        <v>8.6999999999999993</v>
      </c>
      <c r="DA11" s="677"/>
      <c r="DB11" s="677"/>
      <c r="DC11" s="677"/>
      <c r="DD11" s="646">
        <v>386332</v>
      </c>
      <c r="DE11" s="641"/>
      <c r="DF11" s="641"/>
      <c r="DG11" s="641"/>
      <c r="DH11" s="641"/>
      <c r="DI11" s="641"/>
      <c r="DJ11" s="641"/>
      <c r="DK11" s="641"/>
      <c r="DL11" s="641"/>
      <c r="DM11" s="641"/>
      <c r="DN11" s="641"/>
      <c r="DO11" s="641"/>
      <c r="DP11" s="642"/>
      <c r="DQ11" s="646">
        <v>209635</v>
      </c>
      <c r="DR11" s="641"/>
      <c r="DS11" s="641"/>
      <c r="DT11" s="641"/>
      <c r="DU11" s="641"/>
      <c r="DV11" s="641"/>
      <c r="DW11" s="641"/>
      <c r="DX11" s="641"/>
      <c r="DY11" s="641"/>
      <c r="DZ11" s="641"/>
      <c r="EA11" s="641"/>
      <c r="EB11" s="641"/>
      <c r="EC11" s="684"/>
    </row>
    <row r="12" spans="2:143" ht="11.25" customHeight="1" x14ac:dyDescent="0.15">
      <c r="B12" s="637" t="s">
        <v>247</v>
      </c>
      <c r="C12" s="638"/>
      <c r="D12" s="638"/>
      <c r="E12" s="638"/>
      <c r="F12" s="638"/>
      <c r="G12" s="638"/>
      <c r="H12" s="638"/>
      <c r="I12" s="638"/>
      <c r="J12" s="638"/>
      <c r="K12" s="638"/>
      <c r="L12" s="638"/>
      <c r="M12" s="638"/>
      <c r="N12" s="638"/>
      <c r="O12" s="638"/>
      <c r="P12" s="638"/>
      <c r="Q12" s="639"/>
      <c r="R12" s="640">
        <v>3387</v>
      </c>
      <c r="S12" s="641"/>
      <c r="T12" s="641"/>
      <c r="U12" s="641"/>
      <c r="V12" s="641"/>
      <c r="W12" s="641"/>
      <c r="X12" s="641"/>
      <c r="Y12" s="642"/>
      <c r="Z12" s="677">
        <v>0.1</v>
      </c>
      <c r="AA12" s="677"/>
      <c r="AB12" s="677"/>
      <c r="AC12" s="677"/>
      <c r="AD12" s="678">
        <v>3387</v>
      </c>
      <c r="AE12" s="678"/>
      <c r="AF12" s="678"/>
      <c r="AG12" s="678"/>
      <c r="AH12" s="678"/>
      <c r="AI12" s="678"/>
      <c r="AJ12" s="678"/>
      <c r="AK12" s="678"/>
      <c r="AL12" s="643">
        <v>0.1</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195445</v>
      </c>
      <c r="BH12" s="641"/>
      <c r="BI12" s="641"/>
      <c r="BJ12" s="641"/>
      <c r="BK12" s="641"/>
      <c r="BL12" s="641"/>
      <c r="BM12" s="641"/>
      <c r="BN12" s="642"/>
      <c r="BO12" s="677">
        <v>37.299999999999997</v>
      </c>
      <c r="BP12" s="677"/>
      <c r="BQ12" s="677"/>
      <c r="BR12" s="677"/>
      <c r="BS12" s="646" t="s">
        <v>236</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203329</v>
      </c>
      <c r="CS12" s="641"/>
      <c r="CT12" s="641"/>
      <c r="CU12" s="641"/>
      <c r="CV12" s="641"/>
      <c r="CW12" s="641"/>
      <c r="CX12" s="641"/>
      <c r="CY12" s="642"/>
      <c r="CZ12" s="677">
        <v>3</v>
      </c>
      <c r="DA12" s="677"/>
      <c r="DB12" s="677"/>
      <c r="DC12" s="677"/>
      <c r="DD12" s="646">
        <v>51462</v>
      </c>
      <c r="DE12" s="641"/>
      <c r="DF12" s="641"/>
      <c r="DG12" s="641"/>
      <c r="DH12" s="641"/>
      <c r="DI12" s="641"/>
      <c r="DJ12" s="641"/>
      <c r="DK12" s="641"/>
      <c r="DL12" s="641"/>
      <c r="DM12" s="641"/>
      <c r="DN12" s="641"/>
      <c r="DO12" s="641"/>
      <c r="DP12" s="642"/>
      <c r="DQ12" s="646">
        <v>77675</v>
      </c>
      <c r="DR12" s="641"/>
      <c r="DS12" s="641"/>
      <c r="DT12" s="641"/>
      <c r="DU12" s="641"/>
      <c r="DV12" s="641"/>
      <c r="DW12" s="641"/>
      <c r="DX12" s="641"/>
      <c r="DY12" s="641"/>
      <c r="DZ12" s="641"/>
      <c r="EA12" s="641"/>
      <c r="EB12" s="641"/>
      <c r="EC12" s="684"/>
    </row>
    <row r="13" spans="2:143" ht="11.25" customHeight="1" x14ac:dyDescent="0.15">
      <c r="B13" s="637" t="s">
        <v>250</v>
      </c>
      <c r="C13" s="638"/>
      <c r="D13" s="638"/>
      <c r="E13" s="638"/>
      <c r="F13" s="638"/>
      <c r="G13" s="638"/>
      <c r="H13" s="638"/>
      <c r="I13" s="638"/>
      <c r="J13" s="638"/>
      <c r="K13" s="638"/>
      <c r="L13" s="638"/>
      <c r="M13" s="638"/>
      <c r="N13" s="638"/>
      <c r="O13" s="638"/>
      <c r="P13" s="638"/>
      <c r="Q13" s="639"/>
      <c r="R13" s="640" t="s">
        <v>236</v>
      </c>
      <c r="S13" s="641"/>
      <c r="T13" s="641"/>
      <c r="U13" s="641"/>
      <c r="V13" s="641"/>
      <c r="W13" s="641"/>
      <c r="X13" s="641"/>
      <c r="Y13" s="642"/>
      <c r="Z13" s="677" t="s">
        <v>230</v>
      </c>
      <c r="AA13" s="677"/>
      <c r="AB13" s="677"/>
      <c r="AC13" s="677"/>
      <c r="AD13" s="678" t="s">
        <v>236</v>
      </c>
      <c r="AE13" s="678"/>
      <c r="AF13" s="678"/>
      <c r="AG13" s="678"/>
      <c r="AH13" s="678"/>
      <c r="AI13" s="678"/>
      <c r="AJ13" s="678"/>
      <c r="AK13" s="678"/>
      <c r="AL13" s="643" t="s">
        <v>236</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184582</v>
      </c>
      <c r="BH13" s="641"/>
      <c r="BI13" s="641"/>
      <c r="BJ13" s="641"/>
      <c r="BK13" s="641"/>
      <c r="BL13" s="641"/>
      <c r="BM13" s="641"/>
      <c r="BN13" s="642"/>
      <c r="BO13" s="677">
        <v>35.299999999999997</v>
      </c>
      <c r="BP13" s="677"/>
      <c r="BQ13" s="677"/>
      <c r="BR13" s="677"/>
      <c r="BS13" s="646" t="s">
        <v>236</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427212</v>
      </c>
      <c r="CS13" s="641"/>
      <c r="CT13" s="641"/>
      <c r="CU13" s="641"/>
      <c r="CV13" s="641"/>
      <c r="CW13" s="641"/>
      <c r="CX13" s="641"/>
      <c r="CY13" s="642"/>
      <c r="CZ13" s="677">
        <v>6.4</v>
      </c>
      <c r="DA13" s="677"/>
      <c r="DB13" s="677"/>
      <c r="DC13" s="677"/>
      <c r="DD13" s="646">
        <v>285535</v>
      </c>
      <c r="DE13" s="641"/>
      <c r="DF13" s="641"/>
      <c r="DG13" s="641"/>
      <c r="DH13" s="641"/>
      <c r="DI13" s="641"/>
      <c r="DJ13" s="641"/>
      <c r="DK13" s="641"/>
      <c r="DL13" s="641"/>
      <c r="DM13" s="641"/>
      <c r="DN13" s="641"/>
      <c r="DO13" s="641"/>
      <c r="DP13" s="642"/>
      <c r="DQ13" s="646">
        <v>126819</v>
      </c>
      <c r="DR13" s="641"/>
      <c r="DS13" s="641"/>
      <c r="DT13" s="641"/>
      <c r="DU13" s="641"/>
      <c r="DV13" s="641"/>
      <c r="DW13" s="641"/>
      <c r="DX13" s="641"/>
      <c r="DY13" s="641"/>
      <c r="DZ13" s="641"/>
      <c r="EA13" s="641"/>
      <c r="EB13" s="641"/>
      <c r="EC13" s="684"/>
    </row>
    <row r="14" spans="2:143" ht="11.25" customHeight="1" x14ac:dyDescent="0.15">
      <c r="B14" s="637" t="s">
        <v>253</v>
      </c>
      <c r="C14" s="638"/>
      <c r="D14" s="638"/>
      <c r="E14" s="638"/>
      <c r="F14" s="638"/>
      <c r="G14" s="638"/>
      <c r="H14" s="638"/>
      <c r="I14" s="638"/>
      <c r="J14" s="638"/>
      <c r="K14" s="638"/>
      <c r="L14" s="638"/>
      <c r="M14" s="638"/>
      <c r="N14" s="638"/>
      <c r="O14" s="638"/>
      <c r="P14" s="638"/>
      <c r="Q14" s="639"/>
      <c r="R14" s="640">
        <v>7938</v>
      </c>
      <c r="S14" s="641"/>
      <c r="T14" s="641"/>
      <c r="U14" s="641"/>
      <c r="V14" s="641"/>
      <c r="W14" s="641"/>
      <c r="X14" s="641"/>
      <c r="Y14" s="642"/>
      <c r="Z14" s="677">
        <v>0.1</v>
      </c>
      <c r="AA14" s="677"/>
      <c r="AB14" s="677"/>
      <c r="AC14" s="677"/>
      <c r="AD14" s="678">
        <v>7938</v>
      </c>
      <c r="AE14" s="678"/>
      <c r="AF14" s="678"/>
      <c r="AG14" s="678"/>
      <c r="AH14" s="678"/>
      <c r="AI14" s="678"/>
      <c r="AJ14" s="678"/>
      <c r="AK14" s="678"/>
      <c r="AL14" s="643">
        <v>0.2</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15741</v>
      </c>
      <c r="BH14" s="641"/>
      <c r="BI14" s="641"/>
      <c r="BJ14" s="641"/>
      <c r="BK14" s="641"/>
      <c r="BL14" s="641"/>
      <c r="BM14" s="641"/>
      <c r="BN14" s="642"/>
      <c r="BO14" s="677">
        <v>3</v>
      </c>
      <c r="BP14" s="677"/>
      <c r="BQ14" s="677"/>
      <c r="BR14" s="677"/>
      <c r="BS14" s="646" t="s">
        <v>236</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331976</v>
      </c>
      <c r="CS14" s="641"/>
      <c r="CT14" s="641"/>
      <c r="CU14" s="641"/>
      <c r="CV14" s="641"/>
      <c r="CW14" s="641"/>
      <c r="CX14" s="641"/>
      <c r="CY14" s="642"/>
      <c r="CZ14" s="677">
        <v>5</v>
      </c>
      <c r="DA14" s="677"/>
      <c r="DB14" s="677"/>
      <c r="DC14" s="677"/>
      <c r="DD14" s="646">
        <v>69765</v>
      </c>
      <c r="DE14" s="641"/>
      <c r="DF14" s="641"/>
      <c r="DG14" s="641"/>
      <c r="DH14" s="641"/>
      <c r="DI14" s="641"/>
      <c r="DJ14" s="641"/>
      <c r="DK14" s="641"/>
      <c r="DL14" s="641"/>
      <c r="DM14" s="641"/>
      <c r="DN14" s="641"/>
      <c r="DO14" s="641"/>
      <c r="DP14" s="642"/>
      <c r="DQ14" s="646">
        <v>263839</v>
      </c>
      <c r="DR14" s="641"/>
      <c r="DS14" s="641"/>
      <c r="DT14" s="641"/>
      <c r="DU14" s="641"/>
      <c r="DV14" s="641"/>
      <c r="DW14" s="641"/>
      <c r="DX14" s="641"/>
      <c r="DY14" s="641"/>
      <c r="DZ14" s="641"/>
      <c r="EA14" s="641"/>
      <c r="EB14" s="641"/>
      <c r="EC14" s="684"/>
    </row>
    <row r="15" spans="2:143" ht="11.25" customHeight="1" x14ac:dyDescent="0.15">
      <c r="B15" s="637" t="s">
        <v>256</v>
      </c>
      <c r="C15" s="638"/>
      <c r="D15" s="638"/>
      <c r="E15" s="638"/>
      <c r="F15" s="638"/>
      <c r="G15" s="638"/>
      <c r="H15" s="638"/>
      <c r="I15" s="638"/>
      <c r="J15" s="638"/>
      <c r="K15" s="638"/>
      <c r="L15" s="638"/>
      <c r="M15" s="638"/>
      <c r="N15" s="638"/>
      <c r="O15" s="638"/>
      <c r="P15" s="638"/>
      <c r="Q15" s="639"/>
      <c r="R15" s="640" t="s">
        <v>230</v>
      </c>
      <c r="S15" s="641"/>
      <c r="T15" s="641"/>
      <c r="U15" s="641"/>
      <c r="V15" s="641"/>
      <c r="W15" s="641"/>
      <c r="X15" s="641"/>
      <c r="Y15" s="642"/>
      <c r="Z15" s="677" t="s">
        <v>137</v>
      </c>
      <c r="AA15" s="677"/>
      <c r="AB15" s="677"/>
      <c r="AC15" s="677"/>
      <c r="AD15" s="678" t="s">
        <v>236</v>
      </c>
      <c r="AE15" s="678"/>
      <c r="AF15" s="678"/>
      <c r="AG15" s="678"/>
      <c r="AH15" s="678"/>
      <c r="AI15" s="678"/>
      <c r="AJ15" s="678"/>
      <c r="AK15" s="678"/>
      <c r="AL15" s="643" t="s">
        <v>230</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38334</v>
      </c>
      <c r="BH15" s="641"/>
      <c r="BI15" s="641"/>
      <c r="BJ15" s="641"/>
      <c r="BK15" s="641"/>
      <c r="BL15" s="641"/>
      <c r="BM15" s="641"/>
      <c r="BN15" s="642"/>
      <c r="BO15" s="677">
        <v>7.3</v>
      </c>
      <c r="BP15" s="677"/>
      <c r="BQ15" s="677"/>
      <c r="BR15" s="677"/>
      <c r="BS15" s="646" t="s">
        <v>236</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935372</v>
      </c>
      <c r="CS15" s="641"/>
      <c r="CT15" s="641"/>
      <c r="CU15" s="641"/>
      <c r="CV15" s="641"/>
      <c r="CW15" s="641"/>
      <c r="CX15" s="641"/>
      <c r="CY15" s="642"/>
      <c r="CZ15" s="677">
        <v>14</v>
      </c>
      <c r="DA15" s="677"/>
      <c r="DB15" s="677"/>
      <c r="DC15" s="677"/>
      <c r="DD15" s="646">
        <v>359535</v>
      </c>
      <c r="DE15" s="641"/>
      <c r="DF15" s="641"/>
      <c r="DG15" s="641"/>
      <c r="DH15" s="641"/>
      <c r="DI15" s="641"/>
      <c r="DJ15" s="641"/>
      <c r="DK15" s="641"/>
      <c r="DL15" s="641"/>
      <c r="DM15" s="641"/>
      <c r="DN15" s="641"/>
      <c r="DO15" s="641"/>
      <c r="DP15" s="642"/>
      <c r="DQ15" s="646">
        <v>584717</v>
      </c>
      <c r="DR15" s="641"/>
      <c r="DS15" s="641"/>
      <c r="DT15" s="641"/>
      <c r="DU15" s="641"/>
      <c r="DV15" s="641"/>
      <c r="DW15" s="641"/>
      <c r="DX15" s="641"/>
      <c r="DY15" s="641"/>
      <c r="DZ15" s="641"/>
      <c r="EA15" s="641"/>
      <c r="EB15" s="641"/>
      <c r="EC15" s="684"/>
    </row>
    <row r="16" spans="2:143" ht="11.25" customHeight="1" x14ac:dyDescent="0.15">
      <c r="B16" s="637" t="s">
        <v>259</v>
      </c>
      <c r="C16" s="638"/>
      <c r="D16" s="638"/>
      <c r="E16" s="638"/>
      <c r="F16" s="638"/>
      <c r="G16" s="638"/>
      <c r="H16" s="638"/>
      <c r="I16" s="638"/>
      <c r="J16" s="638"/>
      <c r="K16" s="638"/>
      <c r="L16" s="638"/>
      <c r="M16" s="638"/>
      <c r="N16" s="638"/>
      <c r="O16" s="638"/>
      <c r="P16" s="638"/>
      <c r="Q16" s="639"/>
      <c r="R16" s="640">
        <v>2252</v>
      </c>
      <c r="S16" s="641"/>
      <c r="T16" s="641"/>
      <c r="U16" s="641"/>
      <c r="V16" s="641"/>
      <c r="W16" s="641"/>
      <c r="X16" s="641"/>
      <c r="Y16" s="642"/>
      <c r="Z16" s="677">
        <v>0</v>
      </c>
      <c r="AA16" s="677"/>
      <c r="AB16" s="677"/>
      <c r="AC16" s="677"/>
      <c r="AD16" s="678">
        <v>2252</v>
      </c>
      <c r="AE16" s="678"/>
      <c r="AF16" s="678"/>
      <c r="AG16" s="678"/>
      <c r="AH16" s="678"/>
      <c r="AI16" s="678"/>
      <c r="AJ16" s="678"/>
      <c r="AK16" s="678"/>
      <c r="AL16" s="643">
        <v>0.1</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t="s">
        <v>230</v>
      </c>
      <c r="BH16" s="641"/>
      <c r="BI16" s="641"/>
      <c r="BJ16" s="641"/>
      <c r="BK16" s="641"/>
      <c r="BL16" s="641"/>
      <c r="BM16" s="641"/>
      <c r="BN16" s="642"/>
      <c r="BO16" s="677" t="s">
        <v>236</v>
      </c>
      <c r="BP16" s="677"/>
      <c r="BQ16" s="677"/>
      <c r="BR16" s="677"/>
      <c r="BS16" s="646" t="s">
        <v>230</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v>580707</v>
      </c>
      <c r="CS16" s="641"/>
      <c r="CT16" s="641"/>
      <c r="CU16" s="641"/>
      <c r="CV16" s="641"/>
      <c r="CW16" s="641"/>
      <c r="CX16" s="641"/>
      <c r="CY16" s="642"/>
      <c r="CZ16" s="677">
        <v>8.6999999999999993</v>
      </c>
      <c r="DA16" s="677"/>
      <c r="DB16" s="677"/>
      <c r="DC16" s="677"/>
      <c r="DD16" s="646" t="s">
        <v>236</v>
      </c>
      <c r="DE16" s="641"/>
      <c r="DF16" s="641"/>
      <c r="DG16" s="641"/>
      <c r="DH16" s="641"/>
      <c r="DI16" s="641"/>
      <c r="DJ16" s="641"/>
      <c r="DK16" s="641"/>
      <c r="DL16" s="641"/>
      <c r="DM16" s="641"/>
      <c r="DN16" s="641"/>
      <c r="DO16" s="641"/>
      <c r="DP16" s="642"/>
      <c r="DQ16" s="646">
        <v>45406</v>
      </c>
      <c r="DR16" s="641"/>
      <c r="DS16" s="641"/>
      <c r="DT16" s="641"/>
      <c r="DU16" s="641"/>
      <c r="DV16" s="641"/>
      <c r="DW16" s="641"/>
      <c r="DX16" s="641"/>
      <c r="DY16" s="641"/>
      <c r="DZ16" s="641"/>
      <c r="EA16" s="641"/>
      <c r="EB16" s="641"/>
      <c r="EC16" s="684"/>
    </row>
    <row r="17" spans="2:133" ht="11.25" customHeight="1" x14ac:dyDescent="0.15">
      <c r="B17" s="637" t="s">
        <v>262</v>
      </c>
      <c r="C17" s="638"/>
      <c r="D17" s="638"/>
      <c r="E17" s="638"/>
      <c r="F17" s="638"/>
      <c r="G17" s="638"/>
      <c r="H17" s="638"/>
      <c r="I17" s="638"/>
      <c r="J17" s="638"/>
      <c r="K17" s="638"/>
      <c r="L17" s="638"/>
      <c r="M17" s="638"/>
      <c r="N17" s="638"/>
      <c r="O17" s="638"/>
      <c r="P17" s="638"/>
      <c r="Q17" s="639"/>
      <c r="R17" s="640">
        <v>6708</v>
      </c>
      <c r="S17" s="641"/>
      <c r="T17" s="641"/>
      <c r="U17" s="641"/>
      <c r="V17" s="641"/>
      <c r="W17" s="641"/>
      <c r="X17" s="641"/>
      <c r="Y17" s="642"/>
      <c r="Z17" s="677">
        <v>0.1</v>
      </c>
      <c r="AA17" s="677"/>
      <c r="AB17" s="677"/>
      <c r="AC17" s="677"/>
      <c r="AD17" s="678">
        <v>6708</v>
      </c>
      <c r="AE17" s="678"/>
      <c r="AF17" s="678"/>
      <c r="AG17" s="678"/>
      <c r="AH17" s="678"/>
      <c r="AI17" s="678"/>
      <c r="AJ17" s="678"/>
      <c r="AK17" s="678"/>
      <c r="AL17" s="643">
        <v>0.2</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236</v>
      </c>
      <c r="BH17" s="641"/>
      <c r="BI17" s="641"/>
      <c r="BJ17" s="641"/>
      <c r="BK17" s="641"/>
      <c r="BL17" s="641"/>
      <c r="BM17" s="641"/>
      <c r="BN17" s="642"/>
      <c r="BO17" s="677" t="s">
        <v>236</v>
      </c>
      <c r="BP17" s="677"/>
      <c r="BQ17" s="677"/>
      <c r="BR17" s="677"/>
      <c r="BS17" s="646" t="s">
        <v>230</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634631</v>
      </c>
      <c r="CS17" s="641"/>
      <c r="CT17" s="641"/>
      <c r="CU17" s="641"/>
      <c r="CV17" s="641"/>
      <c r="CW17" s="641"/>
      <c r="CX17" s="641"/>
      <c r="CY17" s="642"/>
      <c r="CZ17" s="677">
        <v>9.5</v>
      </c>
      <c r="DA17" s="677"/>
      <c r="DB17" s="677"/>
      <c r="DC17" s="677"/>
      <c r="DD17" s="646" t="s">
        <v>236</v>
      </c>
      <c r="DE17" s="641"/>
      <c r="DF17" s="641"/>
      <c r="DG17" s="641"/>
      <c r="DH17" s="641"/>
      <c r="DI17" s="641"/>
      <c r="DJ17" s="641"/>
      <c r="DK17" s="641"/>
      <c r="DL17" s="641"/>
      <c r="DM17" s="641"/>
      <c r="DN17" s="641"/>
      <c r="DO17" s="641"/>
      <c r="DP17" s="642"/>
      <c r="DQ17" s="646">
        <v>592508</v>
      </c>
      <c r="DR17" s="641"/>
      <c r="DS17" s="641"/>
      <c r="DT17" s="641"/>
      <c r="DU17" s="641"/>
      <c r="DV17" s="641"/>
      <c r="DW17" s="641"/>
      <c r="DX17" s="641"/>
      <c r="DY17" s="641"/>
      <c r="DZ17" s="641"/>
      <c r="EA17" s="641"/>
      <c r="EB17" s="641"/>
      <c r="EC17" s="684"/>
    </row>
    <row r="18" spans="2:133" ht="11.25" customHeight="1" x14ac:dyDescent="0.15">
      <c r="B18" s="637" t="s">
        <v>265</v>
      </c>
      <c r="C18" s="638"/>
      <c r="D18" s="638"/>
      <c r="E18" s="638"/>
      <c r="F18" s="638"/>
      <c r="G18" s="638"/>
      <c r="H18" s="638"/>
      <c r="I18" s="638"/>
      <c r="J18" s="638"/>
      <c r="K18" s="638"/>
      <c r="L18" s="638"/>
      <c r="M18" s="638"/>
      <c r="N18" s="638"/>
      <c r="O18" s="638"/>
      <c r="P18" s="638"/>
      <c r="Q18" s="639"/>
      <c r="R18" s="640">
        <v>1038</v>
      </c>
      <c r="S18" s="641"/>
      <c r="T18" s="641"/>
      <c r="U18" s="641"/>
      <c r="V18" s="641"/>
      <c r="W18" s="641"/>
      <c r="X18" s="641"/>
      <c r="Y18" s="642"/>
      <c r="Z18" s="677">
        <v>0</v>
      </c>
      <c r="AA18" s="677"/>
      <c r="AB18" s="677"/>
      <c r="AC18" s="677"/>
      <c r="AD18" s="678">
        <v>1038</v>
      </c>
      <c r="AE18" s="678"/>
      <c r="AF18" s="678"/>
      <c r="AG18" s="678"/>
      <c r="AH18" s="678"/>
      <c r="AI18" s="678"/>
      <c r="AJ18" s="678"/>
      <c r="AK18" s="678"/>
      <c r="AL18" s="643">
        <v>0</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230</v>
      </c>
      <c r="BH18" s="641"/>
      <c r="BI18" s="641"/>
      <c r="BJ18" s="641"/>
      <c r="BK18" s="641"/>
      <c r="BL18" s="641"/>
      <c r="BM18" s="641"/>
      <c r="BN18" s="642"/>
      <c r="BO18" s="677" t="s">
        <v>230</v>
      </c>
      <c r="BP18" s="677"/>
      <c r="BQ18" s="677"/>
      <c r="BR18" s="677"/>
      <c r="BS18" s="646" t="s">
        <v>230</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t="s">
        <v>230</v>
      </c>
      <c r="CS18" s="641"/>
      <c r="CT18" s="641"/>
      <c r="CU18" s="641"/>
      <c r="CV18" s="641"/>
      <c r="CW18" s="641"/>
      <c r="CX18" s="641"/>
      <c r="CY18" s="642"/>
      <c r="CZ18" s="677" t="s">
        <v>230</v>
      </c>
      <c r="DA18" s="677"/>
      <c r="DB18" s="677"/>
      <c r="DC18" s="677"/>
      <c r="DD18" s="646" t="s">
        <v>236</v>
      </c>
      <c r="DE18" s="641"/>
      <c r="DF18" s="641"/>
      <c r="DG18" s="641"/>
      <c r="DH18" s="641"/>
      <c r="DI18" s="641"/>
      <c r="DJ18" s="641"/>
      <c r="DK18" s="641"/>
      <c r="DL18" s="641"/>
      <c r="DM18" s="641"/>
      <c r="DN18" s="641"/>
      <c r="DO18" s="641"/>
      <c r="DP18" s="642"/>
      <c r="DQ18" s="646" t="s">
        <v>230</v>
      </c>
      <c r="DR18" s="641"/>
      <c r="DS18" s="641"/>
      <c r="DT18" s="641"/>
      <c r="DU18" s="641"/>
      <c r="DV18" s="641"/>
      <c r="DW18" s="641"/>
      <c r="DX18" s="641"/>
      <c r="DY18" s="641"/>
      <c r="DZ18" s="641"/>
      <c r="EA18" s="641"/>
      <c r="EB18" s="641"/>
      <c r="EC18" s="684"/>
    </row>
    <row r="19" spans="2:133" ht="11.25" customHeight="1" x14ac:dyDescent="0.15">
      <c r="B19" s="637" t="s">
        <v>268</v>
      </c>
      <c r="C19" s="638"/>
      <c r="D19" s="638"/>
      <c r="E19" s="638"/>
      <c r="F19" s="638"/>
      <c r="G19" s="638"/>
      <c r="H19" s="638"/>
      <c r="I19" s="638"/>
      <c r="J19" s="638"/>
      <c r="K19" s="638"/>
      <c r="L19" s="638"/>
      <c r="M19" s="638"/>
      <c r="N19" s="638"/>
      <c r="O19" s="638"/>
      <c r="P19" s="638"/>
      <c r="Q19" s="639"/>
      <c r="R19" s="640">
        <v>1180</v>
      </c>
      <c r="S19" s="641"/>
      <c r="T19" s="641"/>
      <c r="U19" s="641"/>
      <c r="V19" s="641"/>
      <c r="W19" s="641"/>
      <c r="X19" s="641"/>
      <c r="Y19" s="642"/>
      <c r="Z19" s="677">
        <v>0</v>
      </c>
      <c r="AA19" s="677"/>
      <c r="AB19" s="677"/>
      <c r="AC19" s="677"/>
      <c r="AD19" s="678">
        <v>1180</v>
      </c>
      <c r="AE19" s="678"/>
      <c r="AF19" s="678"/>
      <c r="AG19" s="678"/>
      <c r="AH19" s="678"/>
      <c r="AI19" s="678"/>
      <c r="AJ19" s="678"/>
      <c r="AK19" s="678"/>
      <c r="AL19" s="643">
        <v>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v>1302</v>
      </c>
      <c r="BH19" s="641"/>
      <c r="BI19" s="641"/>
      <c r="BJ19" s="641"/>
      <c r="BK19" s="641"/>
      <c r="BL19" s="641"/>
      <c r="BM19" s="641"/>
      <c r="BN19" s="642"/>
      <c r="BO19" s="677">
        <v>0.2</v>
      </c>
      <c r="BP19" s="677"/>
      <c r="BQ19" s="677"/>
      <c r="BR19" s="677"/>
      <c r="BS19" s="646" t="s">
        <v>230</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236</v>
      </c>
      <c r="CS19" s="641"/>
      <c r="CT19" s="641"/>
      <c r="CU19" s="641"/>
      <c r="CV19" s="641"/>
      <c r="CW19" s="641"/>
      <c r="CX19" s="641"/>
      <c r="CY19" s="642"/>
      <c r="CZ19" s="677" t="s">
        <v>230</v>
      </c>
      <c r="DA19" s="677"/>
      <c r="DB19" s="677"/>
      <c r="DC19" s="677"/>
      <c r="DD19" s="646" t="s">
        <v>230</v>
      </c>
      <c r="DE19" s="641"/>
      <c r="DF19" s="641"/>
      <c r="DG19" s="641"/>
      <c r="DH19" s="641"/>
      <c r="DI19" s="641"/>
      <c r="DJ19" s="641"/>
      <c r="DK19" s="641"/>
      <c r="DL19" s="641"/>
      <c r="DM19" s="641"/>
      <c r="DN19" s="641"/>
      <c r="DO19" s="641"/>
      <c r="DP19" s="642"/>
      <c r="DQ19" s="646" t="s">
        <v>230</v>
      </c>
      <c r="DR19" s="641"/>
      <c r="DS19" s="641"/>
      <c r="DT19" s="641"/>
      <c r="DU19" s="641"/>
      <c r="DV19" s="641"/>
      <c r="DW19" s="641"/>
      <c r="DX19" s="641"/>
      <c r="DY19" s="641"/>
      <c r="DZ19" s="641"/>
      <c r="EA19" s="641"/>
      <c r="EB19" s="641"/>
      <c r="EC19" s="684"/>
    </row>
    <row r="20" spans="2:133" ht="11.25" customHeight="1" x14ac:dyDescent="0.15">
      <c r="B20" s="637" t="s">
        <v>271</v>
      </c>
      <c r="C20" s="638"/>
      <c r="D20" s="638"/>
      <c r="E20" s="638"/>
      <c r="F20" s="638"/>
      <c r="G20" s="638"/>
      <c r="H20" s="638"/>
      <c r="I20" s="638"/>
      <c r="J20" s="638"/>
      <c r="K20" s="638"/>
      <c r="L20" s="638"/>
      <c r="M20" s="638"/>
      <c r="N20" s="638"/>
      <c r="O20" s="638"/>
      <c r="P20" s="638"/>
      <c r="Q20" s="639"/>
      <c r="R20" s="640">
        <v>114</v>
      </c>
      <c r="S20" s="641"/>
      <c r="T20" s="641"/>
      <c r="U20" s="641"/>
      <c r="V20" s="641"/>
      <c r="W20" s="641"/>
      <c r="X20" s="641"/>
      <c r="Y20" s="642"/>
      <c r="Z20" s="677">
        <v>0</v>
      </c>
      <c r="AA20" s="677"/>
      <c r="AB20" s="677"/>
      <c r="AC20" s="677"/>
      <c r="AD20" s="678">
        <v>114</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v>1302</v>
      </c>
      <c r="BH20" s="641"/>
      <c r="BI20" s="641"/>
      <c r="BJ20" s="641"/>
      <c r="BK20" s="641"/>
      <c r="BL20" s="641"/>
      <c r="BM20" s="641"/>
      <c r="BN20" s="642"/>
      <c r="BO20" s="677">
        <v>0.2</v>
      </c>
      <c r="BP20" s="677"/>
      <c r="BQ20" s="677"/>
      <c r="BR20" s="677"/>
      <c r="BS20" s="646" t="s">
        <v>236</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6697072</v>
      </c>
      <c r="CS20" s="641"/>
      <c r="CT20" s="641"/>
      <c r="CU20" s="641"/>
      <c r="CV20" s="641"/>
      <c r="CW20" s="641"/>
      <c r="CX20" s="641"/>
      <c r="CY20" s="642"/>
      <c r="CZ20" s="677">
        <v>100</v>
      </c>
      <c r="DA20" s="677"/>
      <c r="DB20" s="677"/>
      <c r="DC20" s="677"/>
      <c r="DD20" s="646">
        <v>1608396</v>
      </c>
      <c r="DE20" s="641"/>
      <c r="DF20" s="641"/>
      <c r="DG20" s="641"/>
      <c r="DH20" s="641"/>
      <c r="DI20" s="641"/>
      <c r="DJ20" s="641"/>
      <c r="DK20" s="641"/>
      <c r="DL20" s="641"/>
      <c r="DM20" s="641"/>
      <c r="DN20" s="641"/>
      <c r="DO20" s="641"/>
      <c r="DP20" s="642"/>
      <c r="DQ20" s="646">
        <v>3876266</v>
      </c>
      <c r="DR20" s="641"/>
      <c r="DS20" s="641"/>
      <c r="DT20" s="641"/>
      <c r="DU20" s="641"/>
      <c r="DV20" s="641"/>
      <c r="DW20" s="641"/>
      <c r="DX20" s="641"/>
      <c r="DY20" s="641"/>
      <c r="DZ20" s="641"/>
      <c r="EA20" s="641"/>
      <c r="EB20" s="641"/>
      <c r="EC20" s="684"/>
    </row>
    <row r="21" spans="2:133" ht="11.25" customHeight="1" x14ac:dyDescent="0.15">
      <c r="B21" s="637" t="s">
        <v>274</v>
      </c>
      <c r="C21" s="638"/>
      <c r="D21" s="638"/>
      <c r="E21" s="638"/>
      <c r="F21" s="638"/>
      <c r="G21" s="638"/>
      <c r="H21" s="638"/>
      <c r="I21" s="638"/>
      <c r="J21" s="638"/>
      <c r="K21" s="638"/>
      <c r="L21" s="638"/>
      <c r="M21" s="638"/>
      <c r="N21" s="638"/>
      <c r="O21" s="638"/>
      <c r="P21" s="638"/>
      <c r="Q21" s="639"/>
      <c r="R21" s="640">
        <v>4376</v>
      </c>
      <c r="S21" s="641"/>
      <c r="T21" s="641"/>
      <c r="U21" s="641"/>
      <c r="V21" s="641"/>
      <c r="W21" s="641"/>
      <c r="X21" s="641"/>
      <c r="Y21" s="642"/>
      <c r="Z21" s="677">
        <v>0.1</v>
      </c>
      <c r="AA21" s="677"/>
      <c r="AB21" s="677"/>
      <c r="AC21" s="677"/>
      <c r="AD21" s="678">
        <v>4376</v>
      </c>
      <c r="AE21" s="678"/>
      <c r="AF21" s="678"/>
      <c r="AG21" s="678"/>
      <c r="AH21" s="678"/>
      <c r="AI21" s="678"/>
      <c r="AJ21" s="678"/>
      <c r="AK21" s="678"/>
      <c r="AL21" s="643">
        <v>0.1</v>
      </c>
      <c r="AM21" s="644"/>
      <c r="AN21" s="644"/>
      <c r="AO21" s="679"/>
      <c r="AP21" s="734" t="s">
        <v>275</v>
      </c>
      <c r="AQ21" s="742"/>
      <c r="AR21" s="742"/>
      <c r="AS21" s="742"/>
      <c r="AT21" s="742"/>
      <c r="AU21" s="742"/>
      <c r="AV21" s="742"/>
      <c r="AW21" s="742"/>
      <c r="AX21" s="742"/>
      <c r="AY21" s="742"/>
      <c r="AZ21" s="742"/>
      <c r="BA21" s="742"/>
      <c r="BB21" s="742"/>
      <c r="BC21" s="742"/>
      <c r="BD21" s="742"/>
      <c r="BE21" s="742"/>
      <c r="BF21" s="736"/>
      <c r="BG21" s="640">
        <v>1302</v>
      </c>
      <c r="BH21" s="641"/>
      <c r="BI21" s="641"/>
      <c r="BJ21" s="641"/>
      <c r="BK21" s="641"/>
      <c r="BL21" s="641"/>
      <c r="BM21" s="641"/>
      <c r="BN21" s="642"/>
      <c r="BO21" s="677">
        <v>0.2</v>
      </c>
      <c r="BP21" s="677"/>
      <c r="BQ21" s="677"/>
      <c r="BR21" s="677"/>
      <c r="BS21" s="646" t="s">
        <v>230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276</v>
      </c>
      <c r="C22" s="638"/>
      <c r="D22" s="638"/>
      <c r="E22" s="638"/>
      <c r="F22" s="638"/>
      <c r="G22" s="638"/>
      <c r="H22" s="638"/>
      <c r="I22" s="638"/>
      <c r="J22" s="638"/>
      <c r="K22" s="638"/>
      <c r="L22" s="638"/>
      <c r="M22" s="638"/>
      <c r="N22" s="638"/>
      <c r="O22" s="638"/>
      <c r="P22" s="638"/>
      <c r="Q22" s="639"/>
      <c r="R22" s="640">
        <v>2877146</v>
      </c>
      <c r="S22" s="641"/>
      <c r="T22" s="641"/>
      <c r="U22" s="641"/>
      <c r="V22" s="641"/>
      <c r="W22" s="641"/>
      <c r="X22" s="641"/>
      <c r="Y22" s="642"/>
      <c r="Z22" s="677">
        <v>42.6</v>
      </c>
      <c r="AA22" s="677"/>
      <c r="AB22" s="677"/>
      <c r="AC22" s="677"/>
      <c r="AD22" s="678">
        <v>2560231</v>
      </c>
      <c r="AE22" s="678"/>
      <c r="AF22" s="678"/>
      <c r="AG22" s="678"/>
      <c r="AH22" s="678"/>
      <c r="AI22" s="678"/>
      <c r="AJ22" s="678"/>
      <c r="AK22" s="678"/>
      <c r="AL22" s="643">
        <v>76.400000000000006</v>
      </c>
      <c r="AM22" s="644"/>
      <c r="AN22" s="644"/>
      <c r="AO22" s="679"/>
      <c r="AP22" s="734" t="s">
        <v>277</v>
      </c>
      <c r="AQ22" s="742"/>
      <c r="AR22" s="742"/>
      <c r="AS22" s="742"/>
      <c r="AT22" s="742"/>
      <c r="AU22" s="742"/>
      <c r="AV22" s="742"/>
      <c r="AW22" s="742"/>
      <c r="AX22" s="742"/>
      <c r="AY22" s="742"/>
      <c r="AZ22" s="742"/>
      <c r="BA22" s="742"/>
      <c r="BB22" s="742"/>
      <c r="BC22" s="742"/>
      <c r="BD22" s="742"/>
      <c r="BE22" s="742"/>
      <c r="BF22" s="736"/>
      <c r="BG22" s="640" t="s">
        <v>236</v>
      </c>
      <c r="BH22" s="641"/>
      <c r="BI22" s="641"/>
      <c r="BJ22" s="641"/>
      <c r="BK22" s="641"/>
      <c r="BL22" s="641"/>
      <c r="BM22" s="641"/>
      <c r="BN22" s="642"/>
      <c r="BO22" s="677" t="s">
        <v>236</v>
      </c>
      <c r="BP22" s="677"/>
      <c r="BQ22" s="677"/>
      <c r="BR22" s="677"/>
      <c r="BS22" s="646" t="s">
        <v>236</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279</v>
      </c>
      <c r="C23" s="638"/>
      <c r="D23" s="638"/>
      <c r="E23" s="638"/>
      <c r="F23" s="638"/>
      <c r="G23" s="638"/>
      <c r="H23" s="638"/>
      <c r="I23" s="638"/>
      <c r="J23" s="638"/>
      <c r="K23" s="638"/>
      <c r="L23" s="638"/>
      <c r="M23" s="638"/>
      <c r="N23" s="638"/>
      <c r="O23" s="638"/>
      <c r="P23" s="638"/>
      <c r="Q23" s="639"/>
      <c r="R23" s="640">
        <v>2560231</v>
      </c>
      <c r="S23" s="641"/>
      <c r="T23" s="641"/>
      <c r="U23" s="641"/>
      <c r="V23" s="641"/>
      <c r="W23" s="641"/>
      <c r="X23" s="641"/>
      <c r="Y23" s="642"/>
      <c r="Z23" s="677">
        <v>37.9</v>
      </c>
      <c r="AA23" s="677"/>
      <c r="AB23" s="677"/>
      <c r="AC23" s="677"/>
      <c r="AD23" s="678">
        <v>2560231</v>
      </c>
      <c r="AE23" s="678"/>
      <c r="AF23" s="678"/>
      <c r="AG23" s="678"/>
      <c r="AH23" s="678"/>
      <c r="AI23" s="678"/>
      <c r="AJ23" s="678"/>
      <c r="AK23" s="678"/>
      <c r="AL23" s="643">
        <v>76.400000000000006</v>
      </c>
      <c r="AM23" s="644"/>
      <c r="AN23" s="644"/>
      <c r="AO23" s="679"/>
      <c r="AP23" s="734" t="s">
        <v>280</v>
      </c>
      <c r="AQ23" s="742"/>
      <c r="AR23" s="742"/>
      <c r="AS23" s="742"/>
      <c r="AT23" s="742"/>
      <c r="AU23" s="742"/>
      <c r="AV23" s="742"/>
      <c r="AW23" s="742"/>
      <c r="AX23" s="742"/>
      <c r="AY23" s="742"/>
      <c r="AZ23" s="742"/>
      <c r="BA23" s="742"/>
      <c r="BB23" s="742"/>
      <c r="BC23" s="742"/>
      <c r="BD23" s="742"/>
      <c r="BE23" s="742"/>
      <c r="BF23" s="736"/>
      <c r="BG23" s="640" t="s">
        <v>236</v>
      </c>
      <c r="BH23" s="641"/>
      <c r="BI23" s="641"/>
      <c r="BJ23" s="641"/>
      <c r="BK23" s="641"/>
      <c r="BL23" s="641"/>
      <c r="BM23" s="641"/>
      <c r="BN23" s="642"/>
      <c r="BO23" s="677" t="s">
        <v>236</v>
      </c>
      <c r="BP23" s="677"/>
      <c r="BQ23" s="677"/>
      <c r="BR23" s="677"/>
      <c r="BS23" s="646" t="s">
        <v>230</v>
      </c>
      <c r="BT23" s="641"/>
      <c r="BU23" s="641"/>
      <c r="BV23" s="641"/>
      <c r="BW23" s="641"/>
      <c r="BX23" s="641"/>
      <c r="BY23" s="641"/>
      <c r="BZ23" s="641"/>
      <c r="CA23" s="641"/>
      <c r="CB23" s="684"/>
      <c r="CD23" s="744" t="s">
        <v>218</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x14ac:dyDescent="0.15">
      <c r="B24" s="637" t="s">
        <v>286</v>
      </c>
      <c r="C24" s="638"/>
      <c r="D24" s="638"/>
      <c r="E24" s="638"/>
      <c r="F24" s="638"/>
      <c r="G24" s="638"/>
      <c r="H24" s="638"/>
      <c r="I24" s="638"/>
      <c r="J24" s="638"/>
      <c r="K24" s="638"/>
      <c r="L24" s="638"/>
      <c r="M24" s="638"/>
      <c r="N24" s="638"/>
      <c r="O24" s="638"/>
      <c r="P24" s="638"/>
      <c r="Q24" s="639"/>
      <c r="R24" s="640">
        <v>316915</v>
      </c>
      <c r="S24" s="641"/>
      <c r="T24" s="641"/>
      <c r="U24" s="641"/>
      <c r="V24" s="641"/>
      <c r="W24" s="641"/>
      <c r="X24" s="641"/>
      <c r="Y24" s="642"/>
      <c r="Z24" s="677">
        <v>4.7</v>
      </c>
      <c r="AA24" s="677"/>
      <c r="AB24" s="677"/>
      <c r="AC24" s="677"/>
      <c r="AD24" s="678" t="s">
        <v>230</v>
      </c>
      <c r="AE24" s="678"/>
      <c r="AF24" s="678"/>
      <c r="AG24" s="678"/>
      <c r="AH24" s="678"/>
      <c r="AI24" s="678"/>
      <c r="AJ24" s="678"/>
      <c r="AK24" s="678"/>
      <c r="AL24" s="643" t="s">
        <v>230</v>
      </c>
      <c r="AM24" s="644"/>
      <c r="AN24" s="644"/>
      <c r="AO24" s="679"/>
      <c r="AP24" s="734" t="s">
        <v>287</v>
      </c>
      <c r="AQ24" s="742"/>
      <c r="AR24" s="742"/>
      <c r="AS24" s="742"/>
      <c r="AT24" s="742"/>
      <c r="AU24" s="742"/>
      <c r="AV24" s="742"/>
      <c r="AW24" s="742"/>
      <c r="AX24" s="742"/>
      <c r="AY24" s="742"/>
      <c r="AZ24" s="742"/>
      <c r="BA24" s="742"/>
      <c r="BB24" s="742"/>
      <c r="BC24" s="742"/>
      <c r="BD24" s="742"/>
      <c r="BE24" s="742"/>
      <c r="BF24" s="736"/>
      <c r="BG24" s="640" t="s">
        <v>236</v>
      </c>
      <c r="BH24" s="641"/>
      <c r="BI24" s="641"/>
      <c r="BJ24" s="641"/>
      <c r="BK24" s="641"/>
      <c r="BL24" s="641"/>
      <c r="BM24" s="641"/>
      <c r="BN24" s="642"/>
      <c r="BO24" s="677" t="s">
        <v>236</v>
      </c>
      <c r="BP24" s="677"/>
      <c r="BQ24" s="677"/>
      <c r="BR24" s="677"/>
      <c r="BS24" s="646" t="s">
        <v>236</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2146301</v>
      </c>
      <c r="CS24" s="696"/>
      <c r="CT24" s="696"/>
      <c r="CU24" s="696"/>
      <c r="CV24" s="696"/>
      <c r="CW24" s="696"/>
      <c r="CX24" s="696"/>
      <c r="CY24" s="739"/>
      <c r="CZ24" s="740">
        <v>32</v>
      </c>
      <c r="DA24" s="711"/>
      <c r="DB24" s="711"/>
      <c r="DC24" s="743"/>
      <c r="DD24" s="738">
        <v>1716086</v>
      </c>
      <c r="DE24" s="696"/>
      <c r="DF24" s="696"/>
      <c r="DG24" s="696"/>
      <c r="DH24" s="696"/>
      <c r="DI24" s="696"/>
      <c r="DJ24" s="696"/>
      <c r="DK24" s="739"/>
      <c r="DL24" s="738">
        <v>1675669</v>
      </c>
      <c r="DM24" s="696"/>
      <c r="DN24" s="696"/>
      <c r="DO24" s="696"/>
      <c r="DP24" s="696"/>
      <c r="DQ24" s="696"/>
      <c r="DR24" s="696"/>
      <c r="DS24" s="696"/>
      <c r="DT24" s="696"/>
      <c r="DU24" s="696"/>
      <c r="DV24" s="739"/>
      <c r="DW24" s="740">
        <v>48.6</v>
      </c>
      <c r="DX24" s="711"/>
      <c r="DY24" s="711"/>
      <c r="DZ24" s="711"/>
      <c r="EA24" s="711"/>
      <c r="EB24" s="711"/>
      <c r="EC24" s="741"/>
    </row>
    <row r="25" spans="2:133" ht="11.25" customHeight="1" x14ac:dyDescent="0.15">
      <c r="B25" s="637" t="s">
        <v>289</v>
      </c>
      <c r="C25" s="638"/>
      <c r="D25" s="638"/>
      <c r="E25" s="638"/>
      <c r="F25" s="638"/>
      <c r="G25" s="638"/>
      <c r="H25" s="638"/>
      <c r="I25" s="638"/>
      <c r="J25" s="638"/>
      <c r="K25" s="638"/>
      <c r="L25" s="638"/>
      <c r="M25" s="638"/>
      <c r="N25" s="638"/>
      <c r="O25" s="638"/>
      <c r="P25" s="638"/>
      <c r="Q25" s="639"/>
      <c r="R25" s="640" t="s">
        <v>236</v>
      </c>
      <c r="S25" s="641"/>
      <c r="T25" s="641"/>
      <c r="U25" s="641"/>
      <c r="V25" s="641"/>
      <c r="W25" s="641"/>
      <c r="X25" s="641"/>
      <c r="Y25" s="642"/>
      <c r="Z25" s="677" t="s">
        <v>236</v>
      </c>
      <c r="AA25" s="677"/>
      <c r="AB25" s="677"/>
      <c r="AC25" s="677"/>
      <c r="AD25" s="678" t="s">
        <v>236</v>
      </c>
      <c r="AE25" s="678"/>
      <c r="AF25" s="678"/>
      <c r="AG25" s="678"/>
      <c r="AH25" s="678"/>
      <c r="AI25" s="678"/>
      <c r="AJ25" s="678"/>
      <c r="AK25" s="678"/>
      <c r="AL25" s="643" t="s">
        <v>236</v>
      </c>
      <c r="AM25" s="644"/>
      <c r="AN25" s="644"/>
      <c r="AO25" s="679"/>
      <c r="AP25" s="734" t="s">
        <v>290</v>
      </c>
      <c r="AQ25" s="742"/>
      <c r="AR25" s="742"/>
      <c r="AS25" s="742"/>
      <c r="AT25" s="742"/>
      <c r="AU25" s="742"/>
      <c r="AV25" s="742"/>
      <c r="AW25" s="742"/>
      <c r="AX25" s="742"/>
      <c r="AY25" s="742"/>
      <c r="AZ25" s="742"/>
      <c r="BA25" s="742"/>
      <c r="BB25" s="742"/>
      <c r="BC25" s="742"/>
      <c r="BD25" s="742"/>
      <c r="BE25" s="742"/>
      <c r="BF25" s="736"/>
      <c r="BG25" s="640" t="s">
        <v>230</v>
      </c>
      <c r="BH25" s="641"/>
      <c r="BI25" s="641"/>
      <c r="BJ25" s="641"/>
      <c r="BK25" s="641"/>
      <c r="BL25" s="641"/>
      <c r="BM25" s="641"/>
      <c r="BN25" s="642"/>
      <c r="BO25" s="677" t="s">
        <v>230</v>
      </c>
      <c r="BP25" s="677"/>
      <c r="BQ25" s="677"/>
      <c r="BR25" s="677"/>
      <c r="BS25" s="646" t="s">
        <v>236</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1059419</v>
      </c>
      <c r="CS25" s="659"/>
      <c r="CT25" s="659"/>
      <c r="CU25" s="659"/>
      <c r="CV25" s="659"/>
      <c r="CW25" s="659"/>
      <c r="CX25" s="659"/>
      <c r="CY25" s="660"/>
      <c r="CZ25" s="643">
        <v>15.8</v>
      </c>
      <c r="DA25" s="661"/>
      <c r="DB25" s="661"/>
      <c r="DC25" s="662"/>
      <c r="DD25" s="646">
        <v>984189</v>
      </c>
      <c r="DE25" s="659"/>
      <c r="DF25" s="659"/>
      <c r="DG25" s="659"/>
      <c r="DH25" s="659"/>
      <c r="DI25" s="659"/>
      <c r="DJ25" s="659"/>
      <c r="DK25" s="660"/>
      <c r="DL25" s="646">
        <v>984048</v>
      </c>
      <c r="DM25" s="659"/>
      <c r="DN25" s="659"/>
      <c r="DO25" s="659"/>
      <c r="DP25" s="659"/>
      <c r="DQ25" s="659"/>
      <c r="DR25" s="659"/>
      <c r="DS25" s="659"/>
      <c r="DT25" s="659"/>
      <c r="DU25" s="659"/>
      <c r="DV25" s="660"/>
      <c r="DW25" s="643">
        <v>28.5</v>
      </c>
      <c r="DX25" s="661"/>
      <c r="DY25" s="661"/>
      <c r="DZ25" s="661"/>
      <c r="EA25" s="661"/>
      <c r="EB25" s="661"/>
      <c r="EC25" s="676"/>
    </row>
    <row r="26" spans="2:133" ht="11.25" customHeight="1" x14ac:dyDescent="0.15">
      <c r="B26" s="637" t="s">
        <v>292</v>
      </c>
      <c r="C26" s="638"/>
      <c r="D26" s="638"/>
      <c r="E26" s="638"/>
      <c r="F26" s="638"/>
      <c r="G26" s="638"/>
      <c r="H26" s="638"/>
      <c r="I26" s="638"/>
      <c r="J26" s="638"/>
      <c r="K26" s="638"/>
      <c r="L26" s="638"/>
      <c r="M26" s="638"/>
      <c r="N26" s="638"/>
      <c r="O26" s="638"/>
      <c r="P26" s="638"/>
      <c r="Q26" s="639"/>
      <c r="R26" s="640">
        <v>3605726</v>
      </c>
      <c r="S26" s="641"/>
      <c r="T26" s="641"/>
      <c r="U26" s="641"/>
      <c r="V26" s="641"/>
      <c r="W26" s="641"/>
      <c r="X26" s="641"/>
      <c r="Y26" s="642"/>
      <c r="Z26" s="677">
        <v>53.4</v>
      </c>
      <c r="AA26" s="677"/>
      <c r="AB26" s="677"/>
      <c r="AC26" s="677"/>
      <c r="AD26" s="678">
        <v>3288811</v>
      </c>
      <c r="AE26" s="678"/>
      <c r="AF26" s="678"/>
      <c r="AG26" s="678"/>
      <c r="AH26" s="678"/>
      <c r="AI26" s="678"/>
      <c r="AJ26" s="678"/>
      <c r="AK26" s="678"/>
      <c r="AL26" s="643">
        <v>98.1</v>
      </c>
      <c r="AM26" s="644"/>
      <c r="AN26" s="644"/>
      <c r="AO26" s="679"/>
      <c r="AP26" s="734" t="s">
        <v>293</v>
      </c>
      <c r="AQ26" s="735"/>
      <c r="AR26" s="735"/>
      <c r="AS26" s="735"/>
      <c r="AT26" s="735"/>
      <c r="AU26" s="735"/>
      <c r="AV26" s="735"/>
      <c r="AW26" s="735"/>
      <c r="AX26" s="735"/>
      <c r="AY26" s="735"/>
      <c r="AZ26" s="735"/>
      <c r="BA26" s="735"/>
      <c r="BB26" s="735"/>
      <c r="BC26" s="735"/>
      <c r="BD26" s="735"/>
      <c r="BE26" s="735"/>
      <c r="BF26" s="736"/>
      <c r="BG26" s="640" t="s">
        <v>230</v>
      </c>
      <c r="BH26" s="641"/>
      <c r="BI26" s="641"/>
      <c r="BJ26" s="641"/>
      <c r="BK26" s="641"/>
      <c r="BL26" s="641"/>
      <c r="BM26" s="641"/>
      <c r="BN26" s="642"/>
      <c r="BO26" s="677" t="s">
        <v>230</v>
      </c>
      <c r="BP26" s="677"/>
      <c r="BQ26" s="677"/>
      <c r="BR26" s="677"/>
      <c r="BS26" s="646" t="s">
        <v>236</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706006</v>
      </c>
      <c r="CS26" s="641"/>
      <c r="CT26" s="641"/>
      <c r="CU26" s="641"/>
      <c r="CV26" s="641"/>
      <c r="CW26" s="641"/>
      <c r="CX26" s="641"/>
      <c r="CY26" s="642"/>
      <c r="CZ26" s="643">
        <v>10.5</v>
      </c>
      <c r="DA26" s="661"/>
      <c r="DB26" s="661"/>
      <c r="DC26" s="662"/>
      <c r="DD26" s="646">
        <v>706006</v>
      </c>
      <c r="DE26" s="641"/>
      <c r="DF26" s="641"/>
      <c r="DG26" s="641"/>
      <c r="DH26" s="641"/>
      <c r="DI26" s="641"/>
      <c r="DJ26" s="641"/>
      <c r="DK26" s="642"/>
      <c r="DL26" s="646" t="s">
        <v>236</v>
      </c>
      <c r="DM26" s="641"/>
      <c r="DN26" s="641"/>
      <c r="DO26" s="641"/>
      <c r="DP26" s="641"/>
      <c r="DQ26" s="641"/>
      <c r="DR26" s="641"/>
      <c r="DS26" s="641"/>
      <c r="DT26" s="641"/>
      <c r="DU26" s="641"/>
      <c r="DV26" s="642"/>
      <c r="DW26" s="643" t="s">
        <v>230</v>
      </c>
      <c r="DX26" s="661"/>
      <c r="DY26" s="661"/>
      <c r="DZ26" s="661"/>
      <c r="EA26" s="661"/>
      <c r="EB26" s="661"/>
      <c r="EC26" s="676"/>
    </row>
    <row r="27" spans="2:133" ht="11.25" customHeight="1" x14ac:dyDescent="0.15">
      <c r="B27" s="637" t="s">
        <v>295</v>
      </c>
      <c r="C27" s="638"/>
      <c r="D27" s="638"/>
      <c r="E27" s="638"/>
      <c r="F27" s="638"/>
      <c r="G27" s="638"/>
      <c r="H27" s="638"/>
      <c r="I27" s="638"/>
      <c r="J27" s="638"/>
      <c r="K27" s="638"/>
      <c r="L27" s="638"/>
      <c r="M27" s="638"/>
      <c r="N27" s="638"/>
      <c r="O27" s="638"/>
      <c r="P27" s="638"/>
      <c r="Q27" s="639"/>
      <c r="R27" s="640">
        <v>654</v>
      </c>
      <c r="S27" s="641"/>
      <c r="T27" s="641"/>
      <c r="U27" s="641"/>
      <c r="V27" s="641"/>
      <c r="W27" s="641"/>
      <c r="X27" s="641"/>
      <c r="Y27" s="642"/>
      <c r="Z27" s="677">
        <v>0</v>
      </c>
      <c r="AA27" s="677"/>
      <c r="AB27" s="677"/>
      <c r="AC27" s="677"/>
      <c r="AD27" s="678">
        <v>654</v>
      </c>
      <c r="AE27" s="678"/>
      <c r="AF27" s="678"/>
      <c r="AG27" s="678"/>
      <c r="AH27" s="678"/>
      <c r="AI27" s="678"/>
      <c r="AJ27" s="678"/>
      <c r="AK27" s="678"/>
      <c r="AL27" s="643">
        <v>0</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523478</v>
      </c>
      <c r="BH27" s="641"/>
      <c r="BI27" s="641"/>
      <c r="BJ27" s="641"/>
      <c r="BK27" s="641"/>
      <c r="BL27" s="641"/>
      <c r="BM27" s="641"/>
      <c r="BN27" s="642"/>
      <c r="BO27" s="677">
        <v>100</v>
      </c>
      <c r="BP27" s="677"/>
      <c r="BQ27" s="677"/>
      <c r="BR27" s="677"/>
      <c r="BS27" s="646">
        <v>3267</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452251</v>
      </c>
      <c r="CS27" s="659"/>
      <c r="CT27" s="659"/>
      <c r="CU27" s="659"/>
      <c r="CV27" s="659"/>
      <c r="CW27" s="659"/>
      <c r="CX27" s="659"/>
      <c r="CY27" s="660"/>
      <c r="CZ27" s="643">
        <v>6.8</v>
      </c>
      <c r="DA27" s="661"/>
      <c r="DB27" s="661"/>
      <c r="DC27" s="662"/>
      <c r="DD27" s="646">
        <v>139389</v>
      </c>
      <c r="DE27" s="659"/>
      <c r="DF27" s="659"/>
      <c r="DG27" s="659"/>
      <c r="DH27" s="659"/>
      <c r="DI27" s="659"/>
      <c r="DJ27" s="659"/>
      <c r="DK27" s="660"/>
      <c r="DL27" s="646">
        <v>134113</v>
      </c>
      <c r="DM27" s="659"/>
      <c r="DN27" s="659"/>
      <c r="DO27" s="659"/>
      <c r="DP27" s="659"/>
      <c r="DQ27" s="659"/>
      <c r="DR27" s="659"/>
      <c r="DS27" s="659"/>
      <c r="DT27" s="659"/>
      <c r="DU27" s="659"/>
      <c r="DV27" s="660"/>
      <c r="DW27" s="643">
        <v>3.9</v>
      </c>
      <c r="DX27" s="661"/>
      <c r="DY27" s="661"/>
      <c r="DZ27" s="661"/>
      <c r="EA27" s="661"/>
      <c r="EB27" s="661"/>
      <c r="EC27" s="676"/>
    </row>
    <row r="28" spans="2:133" ht="11.25" customHeight="1" x14ac:dyDescent="0.15">
      <c r="B28" s="637" t="s">
        <v>298</v>
      </c>
      <c r="C28" s="638"/>
      <c r="D28" s="638"/>
      <c r="E28" s="638"/>
      <c r="F28" s="638"/>
      <c r="G28" s="638"/>
      <c r="H28" s="638"/>
      <c r="I28" s="638"/>
      <c r="J28" s="638"/>
      <c r="K28" s="638"/>
      <c r="L28" s="638"/>
      <c r="M28" s="638"/>
      <c r="N28" s="638"/>
      <c r="O28" s="638"/>
      <c r="P28" s="638"/>
      <c r="Q28" s="639"/>
      <c r="R28" s="640">
        <v>12837</v>
      </c>
      <c r="S28" s="641"/>
      <c r="T28" s="641"/>
      <c r="U28" s="641"/>
      <c r="V28" s="641"/>
      <c r="W28" s="641"/>
      <c r="X28" s="641"/>
      <c r="Y28" s="642"/>
      <c r="Z28" s="677">
        <v>0.2</v>
      </c>
      <c r="AA28" s="677"/>
      <c r="AB28" s="677"/>
      <c r="AC28" s="677"/>
      <c r="AD28" s="678" t="s">
        <v>230</v>
      </c>
      <c r="AE28" s="678"/>
      <c r="AF28" s="678"/>
      <c r="AG28" s="678"/>
      <c r="AH28" s="678"/>
      <c r="AI28" s="678"/>
      <c r="AJ28" s="678"/>
      <c r="AK28" s="678"/>
      <c r="AL28" s="643" t="s">
        <v>236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634631</v>
      </c>
      <c r="CS28" s="641"/>
      <c r="CT28" s="641"/>
      <c r="CU28" s="641"/>
      <c r="CV28" s="641"/>
      <c r="CW28" s="641"/>
      <c r="CX28" s="641"/>
      <c r="CY28" s="642"/>
      <c r="CZ28" s="643">
        <v>9.5</v>
      </c>
      <c r="DA28" s="661"/>
      <c r="DB28" s="661"/>
      <c r="DC28" s="662"/>
      <c r="DD28" s="646">
        <v>592508</v>
      </c>
      <c r="DE28" s="641"/>
      <c r="DF28" s="641"/>
      <c r="DG28" s="641"/>
      <c r="DH28" s="641"/>
      <c r="DI28" s="641"/>
      <c r="DJ28" s="641"/>
      <c r="DK28" s="642"/>
      <c r="DL28" s="646">
        <v>557508</v>
      </c>
      <c r="DM28" s="641"/>
      <c r="DN28" s="641"/>
      <c r="DO28" s="641"/>
      <c r="DP28" s="641"/>
      <c r="DQ28" s="641"/>
      <c r="DR28" s="641"/>
      <c r="DS28" s="641"/>
      <c r="DT28" s="641"/>
      <c r="DU28" s="641"/>
      <c r="DV28" s="642"/>
      <c r="DW28" s="643">
        <v>16.2</v>
      </c>
      <c r="DX28" s="661"/>
      <c r="DY28" s="661"/>
      <c r="DZ28" s="661"/>
      <c r="EA28" s="661"/>
      <c r="EB28" s="661"/>
      <c r="EC28" s="676"/>
    </row>
    <row r="29" spans="2:133" ht="11.25" customHeight="1" x14ac:dyDescent="0.15">
      <c r="B29" s="637" t="s">
        <v>300</v>
      </c>
      <c r="C29" s="638"/>
      <c r="D29" s="638"/>
      <c r="E29" s="638"/>
      <c r="F29" s="638"/>
      <c r="G29" s="638"/>
      <c r="H29" s="638"/>
      <c r="I29" s="638"/>
      <c r="J29" s="638"/>
      <c r="K29" s="638"/>
      <c r="L29" s="638"/>
      <c r="M29" s="638"/>
      <c r="N29" s="638"/>
      <c r="O29" s="638"/>
      <c r="P29" s="638"/>
      <c r="Q29" s="639"/>
      <c r="R29" s="640">
        <v>147347</v>
      </c>
      <c r="S29" s="641"/>
      <c r="T29" s="641"/>
      <c r="U29" s="641"/>
      <c r="V29" s="641"/>
      <c r="W29" s="641"/>
      <c r="X29" s="641"/>
      <c r="Y29" s="642"/>
      <c r="Z29" s="677">
        <v>2.2000000000000002</v>
      </c>
      <c r="AA29" s="677"/>
      <c r="AB29" s="677"/>
      <c r="AC29" s="677"/>
      <c r="AD29" s="678">
        <v>158</v>
      </c>
      <c r="AE29" s="678"/>
      <c r="AF29" s="678"/>
      <c r="AG29" s="678"/>
      <c r="AH29" s="678"/>
      <c r="AI29" s="678"/>
      <c r="AJ29" s="678"/>
      <c r="AK29" s="678"/>
      <c r="AL29" s="643">
        <v>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301</v>
      </c>
      <c r="CE29" s="726"/>
      <c r="CF29" s="673" t="s">
        <v>302</v>
      </c>
      <c r="CG29" s="674"/>
      <c r="CH29" s="674"/>
      <c r="CI29" s="674"/>
      <c r="CJ29" s="674"/>
      <c r="CK29" s="674"/>
      <c r="CL29" s="674"/>
      <c r="CM29" s="674"/>
      <c r="CN29" s="674"/>
      <c r="CO29" s="674"/>
      <c r="CP29" s="674"/>
      <c r="CQ29" s="675"/>
      <c r="CR29" s="640">
        <v>633948</v>
      </c>
      <c r="CS29" s="659"/>
      <c r="CT29" s="659"/>
      <c r="CU29" s="659"/>
      <c r="CV29" s="659"/>
      <c r="CW29" s="659"/>
      <c r="CX29" s="659"/>
      <c r="CY29" s="660"/>
      <c r="CZ29" s="643">
        <v>9.5</v>
      </c>
      <c r="DA29" s="661"/>
      <c r="DB29" s="661"/>
      <c r="DC29" s="662"/>
      <c r="DD29" s="646">
        <v>591825</v>
      </c>
      <c r="DE29" s="659"/>
      <c r="DF29" s="659"/>
      <c r="DG29" s="659"/>
      <c r="DH29" s="659"/>
      <c r="DI29" s="659"/>
      <c r="DJ29" s="659"/>
      <c r="DK29" s="660"/>
      <c r="DL29" s="646">
        <v>556825</v>
      </c>
      <c r="DM29" s="659"/>
      <c r="DN29" s="659"/>
      <c r="DO29" s="659"/>
      <c r="DP29" s="659"/>
      <c r="DQ29" s="659"/>
      <c r="DR29" s="659"/>
      <c r="DS29" s="659"/>
      <c r="DT29" s="659"/>
      <c r="DU29" s="659"/>
      <c r="DV29" s="660"/>
      <c r="DW29" s="643">
        <v>16.100000000000001</v>
      </c>
      <c r="DX29" s="661"/>
      <c r="DY29" s="661"/>
      <c r="DZ29" s="661"/>
      <c r="EA29" s="661"/>
      <c r="EB29" s="661"/>
      <c r="EC29" s="676"/>
    </row>
    <row r="30" spans="2:133" ht="11.25" customHeight="1" x14ac:dyDescent="0.15">
      <c r="B30" s="637" t="s">
        <v>303</v>
      </c>
      <c r="C30" s="638"/>
      <c r="D30" s="638"/>
      <c r="E30" s="638"/>
      <c r="F30" s="638"/>
      <c r="G30" s="638"/>
      <c r="H30" s="638"/>
      <c r="I30" s="638"/>
      <c r="J30" s="638"/>
      <c r="K30" s="638"/>
      <c r="L30" s="638"/>
      <c r="M30" s="638"/>
      <c r="N30" s="638"/>
      <c r="O30" s="638"/>
      <c r="P30" s="638"/>
      <c r="Q30" s="639"/>
      <c r="R30" s="640">
        <v>3341</v>
      </c>
      <c r="S30" s="641"/>
      <c r="T30" s="641"/>
      <c r="U30" s="641"/>
      <c r="V30" s="641"/>
      <c r="W30" s="641"/>
      <c r="X30" s="641"/>
      <c r="Y30" s="642"/>
      <c r="Z30" s="677">
        <v>0</v>
      </c>
      <c r="AA30" s="677"/>
      <c r="AB30" s="677"/>
      <c r="AC30" s="677"/>
      <c r="AD30" s="678" t="s">
        <v>236</v>
      </c>
      <c r="AE30" s="678"/>
      <c r="AF30" s="678"/>
      <c r="AG30" s="678"/>
      <c r="AH30" s="678"/>
      <c r="AI30" s="678"/>
      <c r="AJ30" s="678"/>
      <c r="AK30" s="678"/>
      <c r="AL30" s="643" t="s">
        <v>236</v>
      </c>
      <c r="AM30" s="644"/>
      <c r="AN30" s="644"/>
      <c r="AO30" s="679"/>
      <c r="AP30" s="701" t="s">
        <v>218</v>
      </c>
      <c r="AQ30" s="702"/>
      <c r="AR30" s="702"/>
      <c r="AS30" s="702"/>
      <c r="AT30" s="702"/>
      <c r="AU30" s="702"/>
      <c r="AV30" s="702"/>
      <c r="AW30" s="702"/>
      <c r="AX30" s="702"/>
      <c r="AY30" s="702"/>
      <c r="AZ30" s="702"/>
      <c r="BA30" s="702"/>
      <c r="BB30" s="702"/>
      <c r="BC30" s="702"/>
      <c r="BD30" s="702"/>
      <c r="BE30" s="702"/>
      <c r="BF30" s="703"/>
      <c r="BG30" s="701" t="s">
        <v>304</v>
      </c>
      <c r="BH30" s="714"/>
      <c r="BI30" s="714"/>
      <c r="BJ30" s="714"/>
      <c r="BK30" s="714"/>
      <c r="BL30" s="714"/>
      <c r="BM30" s="714"/>
      <c r="BN30" s="714"/>
      <c r="BO30" s="714"/>
      <c r="BP30" s="714"/>
      <c r="BQ30" s="715"/>
      <c r="BR30" s="701" t="s">
        <v>305</v>
      </c>
      <c r="BS30" s="714"/>
      <c r="BT30" s="714"/>
      <c r="BU30" s="714"/>
      <c r="BV30" s="714"/>
      <c r="BW30" s="714"/>
      <c r="BX30" s="714"/>
      <c r="BY30" s="714"/>
      <c r="BZ30" s="714"/>
      <c r="CA30" s="714"/>
      <c r="CB30" s="715"/>
      <c r="CD30" s="727"/>
      <c r="CE30" s="728"/>
      <c r="CF30" s="673" t="s">
        <v>306</v>
      </c>
      <c r="CG30" s="674"/>
      <c r="CH30" s="674"/>
      <c r="CI30" s="674"/>
      <c r="CJ30" s="674"/>
      <c r="CK30" s="674"/>
      <c r="CL30" s="674"/>
      <c r="CM30" s="674"/>
      <c r="CN30" s="674"/>
      <c r="CO30" s="674"/>
      <c r="CP30" s="674"/>
      <c r="CQ30" s="675"/>
      <c r="CR30" s="640">
        <v>604872</v>
      </c>
      <c r="CS30" s="641"/>
      <c r="CT30" s="641"/>
      <c r="CU30" s="641"/>
      <c r="CV30" s="641"/>
      <c r="CW30" s="641"/>
      <c r="CX30" s="641"/>
      <c r="CY30" s="642"/>
      <c r="CZ30" s="643">
        <v>9</v>
      </c>
      <c r="DA30" s="661"/>
      <c r="DB30" s="661"/>
      <c r="DC30" s="662"/>
      <c r="DD30" s="646">
        <v>566100</v>
      </c>
      <c r="DE30" s="641"/>
      <c r="DF30" s="641"/>
      <c r="DG30" s="641"/>
      <c r="DH30" s="641"/>
      <c r="DI30" s="641"/>
      <c r="DJ30" s="641"/>
      <c r="DK30" s="642"/>
      <c r="DL30" s="646">
        <v>531100</v>
      </c>
      <c r="DM30" s="641"/>
      <c r="DN30" s="641"/>
      <c r="DO30" s="641"/>
      <c r="DP30" s="641"/>
      <c r="DQ30" s="641"/>
      <c r="DR30" s="641"/>
      <c r="DS30" s="641"/>
      <c r="DT30" s="641"/>
      <c r="DU30" s="641"/>
      <c r="DV30" s="642"/>
      <c r="DW30" s="643">
        <v>15.4</v>
      </c>
      <c r="DX30" s="661"/>
      <c r="DY30" s="661"/>
      <c r="DZ30" s="661"/>
      <c r="EA30" s="661"/>
      <c r="EB30" s="661"/>
      <c r="EC30" s="676"/>
    </row>
    <row r="31" spans="2:133" ht="11.25" customHeight="1" x14ac:dyDescent="0.15">
      <c r="B31" s="637" t="s">
        <v>307</v>
      </c>
      <c r="C31" s="638"/>
      <c r="D31" s="638"/>
      <c r="E31" s="638"/>
      <c r="F31" s="638"/>
      <c r="G31" s="638"/>
      <c r="H31" s="638"/>
      <c r="I31" s="638"/>
      <c r="J31" s="638"/>
      <c r="K31" s="638"/>
      <c r="L31" s="638"/>
      <c r="M31" s="638"/>
      <c r="N31" s="638"/>
      <c r="O31" s="638"/>
      <c r="P31" s="638"/>
      <c r="Q31" s="639"/>
      <c r="R31" s="640">
        <v>624549</v>
      </c>
      <c r="S31" s="641"/>
      <c r="T31" s="641"/>
      <c r="U31" s="641"/>
      <c r="V31" s="641"/>
      <c r="W31" s="641"/>
      <c r="X31" s="641"/>
      <c r="Y31" s="642"/>
      <c r="Z31" s="677">
        <v>9.1999999999999993</v>
      </c>
      <c r="AA31" s="677"/>
      <c r="AB31" s="677"/>
      <c r="AC31" s="677"/>
      <c r="AD31" s="678" t="s">
        <v>236</v>
      </c>
      <c r="AE31" s="678"/>
      <c r="AF31" s="678"/>
      <c r="AG31" s="678"/>
      <c r="AH31" s="678"/>
      <c r="AI31" s="678"/>
      <c r="AJ31" s="678"/>
      <c r="AK31" s="678"/>
      <c r="AL31" s="643" t="s">
        <v>236</v>
      </c>
      <c r="AM31" s="644"/>
      <c r="AN31" s="644"/>
      <c r="AO31" s="679"/>
      <c r="AP31" s="716" t="s">
        <v>308</v>
      </c>
      <c r="AQ31" s="717"/>
      <c r="AR31" s="717"/>
      <c r="AS31" s="717"/>
      <c r="AT31" s="722" t="s">
        <v>309</v>
      </c>
      <c r="AU31" s="231"/>
      <c r="AV31" s="231"/>
      <c r="AW31" s="231"/>
      <c r="AX31" s="706" t="s">
        <v>185</v>
      </c>
      <c r="AY31" s="707"/>
      <c r="AZ31" s="707"/>
      <c r="BA31" s="707"/>
      <c r="BB31" s="707"/>
      <c r="BC31" s="707"/>
      <c r="BD31" s="707"/>
      <c r="BE31" s="707"/>
      <c r="BF31" s="708"/>
      <c r="BG31" s="709">
        <v>99.5</v>
      </c>
      <c r="BH31" s="710"/>
      <c r="BI31" s="710"/>
      <c r="BJ31" s="710"/>
      <c r="BK31" s="710"/>
      <c r="BL31" s="710"/>
      <c r="BM31" s="711">
        <v>97.4</v>
      </c>
      <c r="BN31" s="710"/>
      <c r="BO31" s="710"/>
      <c r="BP31" s="710"/>
      <c r="BQ31" s="712"/>
      <c r="BR31" s="709">
        <v>99.3</v>
      </c>
      <c r="BS31" s="710"/>
      <c r="BT31" s="710"/>
      <c r="BU31" s="710"/>
      <c r="BV31" s="710"/>
      <c r="BW31" s="710"/>
      <c r="BX31" s="711">
        <v>96</v>
      </c>
      <c r="BY31" s="710"/>
      <c r="BZ31" s="710"/>
      <c r="CA31" s="710"/>
      <c r="CB31" s="712"/>
      <c r="CD31" s="727"/>
      <c r="CE31" s="728"/>
      <c r="CF31" s="673" t="s">
        <v>310</v>
      </c>
      <c r="CG31" s="674"/>
      <c r="CH31" s="674"/>
      <c r="CI31" s="674"/>
      <c r="CJ31" s="674"/>
      <c r="CK31" s="674"/>
      <c r="CL31" s="674"/>
      <c r="CM31" s="674"/>
      <c r="CN31" s="674"/>
      <c r="CO31" s="674"/>
      <c r="CP31" s="674"/>
      <c r="CQ31" s="675"/>
      <c r="CR31" s="640">
        <v>29076</v>
      </c>
      <c r="CS31" s="659"/>
      <c r="CT31" s="659"/>
      <c r="CU31" s="659"/>
      <c r="CV31" s="659"/>
      <c r="CW31" s="659"/>
      <c r="CX31" s="659"/>
      <c r="CY31" s="660"/>
      <c r="CZ31" s="643">
        <v>0.4</v>
      </c>
      <c r="DA31" s="661"/>
      <c r="DB31" s="661"/>
      <c r="DC31" s="662"/>
      <c r="DD31" s="646">
        <v>25725</v>
      </c>
      <c r="DE31" s="659"/>
      <c r="DF31" s="659"/>
      <c r="DG31" s="659"/>
      <c r="DH31" s="659"/>
      <c r="DI31" s="659"/>
      <c r="DJ31" s="659"/>
      <c r="DK31" s="660"/>
      <c r="DL31" s="646">
        <v>25725</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31" t="s">
        <v>311</v>
      </c>
      <c r="C32" s="732"/>
      <c r="D32" s="732"/>
      <c r="E32" s="732"/>
      <c r="F32" s="732"/>
      <c r="G32" s="732"/>
      <c r="H32" s="732"/>
      <c r="I32" s="732"/>
      <c r="J32" s="732"/>
      <c r="K32" s="732"/>
      <c r="L32" s="732"/>
      <c r="M32" s="732"/>
      <c r="N32" s="732"/>
      <c r="O32" s="732"/>
      <c r="P32" s="732"/>
      <c r="Q32" s="733"/>
      <c r="R32" s="640" t="s">
        <v>236</v>
      </c>
      <c r="S32" s="641"/>
      <c r="T32" s="641"/>
      <c r="U32" s="641"/>
      <c r="V32" s="641"/>
      <c r="W32" s="641"/>
      <c r="X32" s="641"/>
      <c r="Y32" s="642"/>
      <c r="Z32" s="677" t="s">
        <v>230</v>
      </c>
      <c r="AA32" s="677"/>
      <c r="AB32" s="677"/>
      <c r="AC32" s="677"/>
      <c r="AD32" s="678" t="s">
        <v>236</v>
      </c>
      <c r="AE32" s="678"/>
      <c r="AF32" s="678"/>
      <c r="AG32" s="678"/>
      <c r="AH32" s="678"/>
      <c r="AI32" s="678"/>
      <c r="AJ32" s="678"/>
      <c r="AK32" s="678"/>
      <c r="AL32" s="643" t="s">
        <v>236</v>
      </c>
      <c r="AM32" s="644"/>
      <c r="AN32" s="644"/>
      <c r="AO32" s="679"/>
      <c r="AP32" s="718"/>
      <c r="AQ32" s="719"/>
      <c r="AR32" s="719"/>
      <c r="AS32" s="719"/>
      <c r="AT32" s="723"/>
      <c r="AU32" s="230" t="s">
        <v>312</v>
      </c>
      <c r="AV32" s="230"/>
      <c r="AW32" s="230"/>
      <c r="AX32" s="637" t="s">
        <v>313</v>
      </c>
      <c r="AY32" s="638"/>
      <c r="AZ32" s="638"/>
      <c r="BA32" s="638"/>
      <c r="BB32" s="638"/>
      <c r="BC32" s="638"/>
      <c r="BD32" s="638"/>
      <c r="BE32" s="638"/>
      <c r="BF32" s="639"/>
      <c r="BG32" s="713">
        <v>99.4</v>
      </c>
      <c r="BH32" s="659"/>
      <c r="BI32" s="659"/>
      <c r="BJ32" s="659"/>
      <c r="BK32" s="659"/>
      <c r="BL32" s="659"/>
      <c r="BM32" s="644">
        <v>97.8</v>
      </c>
      <c r="BN32" s="705"/>
      <c r="BO32" s="705"/>
      <c r="BP32" s="705"/>
      <c r="BQ32" s="683"/>
      <c r="BR32" s="713">
        <v>99.4</v>
      </c>
      <c r="BS32" s="659"/>
      <c r="BT32" s="659"/>
      <c r="BU32" s="659"/>
      <c r="BV32" s="659"/>
      <c r="BW32" s="659"/>
      <c r="BX32" s="644">
        <v>97</v>
      </c>
      <c r="BY32" s="705"/>
      <c r="BZ32" s="705"/>
      <c r="CA32" s="705"/>
      <c r="CB32" s="683"/>
      <c r="CD32" s="729"/>
      <c r="CE32" s="730"/>
      <c r="CF32" s="673" t="s">
        <v>314</v>
      </c>
      <c r="CG32" s="674"/>
      <c r="CH32" s="674"/>
      <c r="CI32" s="674"/>
      <c r="CJ32" s="674"/>
      <c r="CK32" s="674"/>
      <c r="CL32" s="674"/>
      <c r="CM32" s="674"/>
      <c r="CN32" s="674"/>
      <c r="CO32" s="674"/>
      <c r="CP32" s="674"/>
      <c r="CQ32" s="675"/>
      <c r="CR32" s="640">
        <v>683</v>
      </c>
      <c r="CS32" s="641"/>
      <c r="CT32" s="641"/>
      <c r="CU32" s="641"/>
      <c r="CV32" s="641"/>
      <c r="CW32" s="641"/>
      <c r="CX32" s="641"/>
      <c r="CY32" s="642"/>
      <c r="CZ32" s="643">
        <v>0</v>
      </c>
      <c r="DA32" s="661"/>
      <c r="DB32" s="661"/>
      <c r="DC32" s="662"/>
      <c r="DD32" s="646">
        <v>683</v>
      </c>
      <c r="DE32" s="641"/>
      <c r="DF32" s="641"/>
      <c r="DG32" s="641"/>
      <c r="DH32" s="641"/>
      <c r="DI32" s="641"/>
      <c r="DJ32" s="641"/>
      <c r="DK32" s="642"/>
      <c r="DL32" s="646">
        <v>683</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315</v>
      </c>
      <c r="C33" s="638"/>
      <c r="D33" s="638"/>
      <c r="E33" s="638"/>
      <c r="F33" s="638"/>
      <c r="G33" s="638"/>
      <c r="H33" s="638"/>
      <c r="I33" s="638"/>
      <c r="J33" s="638"/>
      <c r="K33" s="638"/>
      <c r="L33" s="638"/>
      <c r="M33" s="638"/>
      <c r="N33" s="638"/>
      <c r="O33" s="638"/>
      <c r="P33" s="638"/>
      <c r="Q33" s="639"/>
      <c r="R33" s="640">
        <v>755006</v>
      </c>
      <c r="S33" s="641"/>
      <c r="T33" s="641"/>
      <c r="U33" s="641"/>
      <c r="V33" s="641"/>
      <c r="W33" s="641"/>
      <c r="X33" s="641"/>
      <c r="Y33" s="642"/>
      <c r="Z33" s="677">
        <v>11.2</v>
      </c>
      <c r="AA33" s="677"/>
      <c r="AB33" s="677"/>
      <c r="AC33" s="677"/>
      <c r="AD33" s="678" t="s">
        <v>236</v>
      </c>
      <c r="AE33" s="678"/>
      <c r="AF33" s="678"/>
      <c r="AG33" s="678"/>
      <c r="AH33" s="678"/>
      <c r="AI33" s="678"/>
      <c r="AJ33" s="678"/>
      <c r="AK33" s="678"/>
      <c r="AL33" s="643" t="s">
        <v>137</v>
      </c>
      <c r="AM33" s="644"/>
      <c r="AN33" s="644"/>
      <c r="AO33" s="679"/>
      <c r="AP33" s="720"/>
      <c r="AQ33" s="721"/>
      <c r="AR33" s="721"/>
      <c r="AS33" s="721"/>
      <c r="AT33" s="724"/>
      <c r="AU33" s="232"/>
      <c r="AV33" s="232"/>
      <c r="AW33" s="232"/>
      <c r="AX33" s="621" t="s">
        <v>316</v>
      </c>
      <c r="AY33" s="622"/>
      <c r="AZ33" s="622"/>
      <c r="BA33" s="622"/>
      <c r="BB33" s="622"/>
      <c r="BC33" s="622"/>
      <c r="BD33" s="622"/>
      <c r="BE33" s="622"/>
      <c r="BF33" s="623"/>
      <c r="BG33" s="704">
        <v>99.4</v>
      </c>
      <c r="BH33" s="625"/>
      <c r="BI33" s="625"/>
      <c r="BJ33" s="625"/>
      <c r="BK33" s="625"/>
      <c r="BL33" s="625"/>
      <c r="BM33" s="668">
        <v>96.1</v>
      </c>
      <c r="BN33" s="625"/>
      <c r="BO33" s="625"/>
      <c r="BP33" s="625"/>
      <c r="BQ33" s="689"/>
      <c r="BR33" s="704">
        <v>99</v>
      </c>
      <c r="BS33" s="625"/>
      <c r="BT33" s="625"/>
      <c r="BU33" s="625"/>
      <c r="BV33" s="625"/>
      <c r="BW33" s="625"/>
      <c r="BX33" s="668">
        <v>93.5</v>
      </c>
      <c r="BY33" s="625"/>
      <c r="BZ33" s="625"/>
      <c r="CA33" s="625"/>
      <c r="CB33" s="689"/>
      <c r="CD33" s="673" t="s">
        <v>317</v>
      </c>
      <c r="CE33" s="674"/>
      <c r="CF33" s="674"/>
      <c r="CG33" s="674"/>
      <c r="CH33" s="674"/>
      <c r="CI33" s="674"/>
      <c r="CJ33" s="674"/>
      <c r="CK33" s="674"/>
      <c r="CL33" s="674"/>
      <c r="CM33" s="674"/>
      <c r="CN33" s="674"/>
      <c r="CO33" s="674"/>
      <c r="CP33" s="674"/>
      <c r="CQ33" s="675"/>
      <c r="CR33" s="640">
        <v>2361668</v>
      </c>
      <c r="CS33" s="659"/>
      <c r="CT33" s="659"/>
      <c r="CU33" s="659"/>
      <c r="CV33" s="659"/>
      <c r="CW33" s="659"/>
      <c r="CX33" s="659"/>
      <c r="CY33" s="660"/>
      <c r="CZ33" s="643">
        <v>35.299999999999997</v>
      </c>
      <c r="DA33" s="661"/>
      <c r="DB33" s="661"/>
      <c r="DC33" s="662"/>
      <c r="DD33" s="646">
        <v>1866717</v>
      </c>
      <c r="DE33" s="659"/>
      <c r="DF33" s="659"/>
      <c r="DG33" s="659"/>
      <c r="DH33" s="659"/>
      <c r="DI33" s="659"/>
      <c r="DJ33" s="659"/>
      <c r="DK33" s="660"/>
      <c r="DL33" s="646">
        <v>1263194</v>
      </c>
      <c r="DM33" s="659"/>
      <c r="DN33" s="659"/>
      <c r="DO33" s="659"/>
      <c r="DP33" s="659"/>
      <c r="DQ33" s="659"/>
      <c r="DR33" s="659"/>
      <c r="DS33" s="659"/>
      <c r="DT33" s="659"/>
      <c r="DU33" s="659"/>
      <c r="DV33" s="660"/>
      <c r="DW33" s="643">
        <v>36.6</v>
      </c>
      <c r="DX33" s="661"/>
      <c r="DY33" s="661"/>
      <c r="DZ33" s="661"/>
      <c r="EA33" s="661"/>
      <c r="EB33" s="661"/>
      <c r="EC33" s="676"/>
    </row>
    <row r="34" spans="2:133" ht="11.25" customHeight="1" x14ac:dyDescent="0.15">
      <c r="B34" s="637" t="s">
        <v>318</v>
      </c>
      <c r="C34" s="638"/>
      <c r="D34" s="638"/>
      <c r="E34" s="638"/>
      <c r="F34" s="638"/>
      <c r="G34" s="638"/>
      <c r="H34" s="638"/>
      <c r="I34" s="638"/>
      <c r="J34" s="638"/>
      <c r="K34" s="638"/>
      <c r="L34" s="638"/>
      <c r="M34" s="638"/>
      <c r="N34" s="638"/>
      <c r="O34" s="638"/>
      <c r="P34" s="638"/>
      <c r="Q34" s="639"/>
      <c r="R34" s="640">
        <v>63212</v>
      </c>
      <c r="S34" s="641"/>
      <c r="T34" s="641"/>
      <c r="U34" s="641"/>
      <c r="V34" s="641"/>
      <c r="W34" s="641"/>
      <c r="X34" s="641"/>
      <c r="Y34" s="642"/>
      <c r="Z34" s="677">
        <v>0.9</v>
      </c>
      <c r="AA34" s="677"/>
      <c r="AB34" s="677"/>
      <c r="AC34" s="677"/>
      <c r="AD34" s="678">
        <v>44331</v>
      </c>
      <c r="AE34" s="678"/>
      <c r="AF34" s="678"/>
      <c r="AG34" s="678"/>
      <c r="AH34" s="678"/>
      <c r="AI34" s="678"/>
      <c r="AJ34" s="678"/>
      <c r="AK34" s="678"/>
      <c r="AL34" s="643">
        <v>1.3</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319</v>
      </c>
      <c r="CE34" s="674"/>
      <c r="CF34" s="674"/>
      <c r="CG34" s="674"/>
      <c r="CH34" s="674"/>
      <c r="CI34" s="674"/>
      <c r="CJ34" s="674"/>
      <c r="CK34" s="674"/>
      <c r="CL34" s="674"/>
      <c r="CM34" s="674"/>
      <c r="CN34" s="674"/>
      <c r="CO34" s="674"/>
      <c r="CP34" s="674"/>
      <c r="CQ34" s="675"/>
      <c r="CR34" s="640">
        <v>944978</v>
      </c>
      <c r="CS34" s="641"/>
      <c r="CT34" s="641"/>
      <c r="CU34" s="641"/>
      <c r="CV34" s="641"/>
      <c r="CW34" s="641"/>
      <c r="CX34" s="641"/>
      <c r="CY34" s="642"/>
      <c r="CZ34" s="643">
        <v>14.1</v>
      </c>
      <c r="DA34" s="661"/>
      <c r="DB34" s="661"/>
      <c r="DC34" s="662"/>
      <c r="DD34" s="646">
        <v>719994</v>
      </c>
      <c r="DE34" s="641"/>
      <c r="DF34" s="641"/>
      <c r="DG34" s="641"/>
      <c r="DH34" s="641"/>
      <c r="DI34" s="641"/>
      <c r="DJ34" s="641"/>
      <c r="DK34" s="642"/>
      <c r="DL34" s="646">
        <v>608043</v>
      </c>
      <c r="DM34" s="641"/>
      <c r="DN34" s="641"/>
      <c r="DO34" s="641"/>
      <c r="DP34" s="641"/>
      <c r="DQ34" s="641"/>
      <c r="DR34" s="641"/>
      <c r="DS34" s="641"/>
      <c r="DT34" s="641"/>
      <c r="DU34" s="641"/>
      <c r="DV34" s="642"/>
      <c r="DW34" s="643">
        <v>17.600000000000001</v>
      </c>
      <c r="DX34" s="661"/>
      <c r="DY34" s="661"/>
      <c r="DZ34" s="661"/>
      <c r="EA34" s="661"/>
      <c r="EB34" s="661"/>
      <c r="EC34" s="676"/>
    </row>
    <row r="35" spans="2:133" ht="11.25" customHeight="1" x14ac:dyDescent="0.15">
      <c r="B35" s="637" t="s">
        <v>320</v>
      </c>
      <c r="C35" s="638"/>
      <c r="D35" s="638"/>
      <c r="E35" s="638"/>
      <c r="F35" s="638"/>
      <c r="G35" s="638"/>
      <c r="H35" s="638"/>
      <c r="I35" s="638"/>
      <c r="J35" s="638"/>
      <c r="K35" s="638"/>
      <c r="L35" s="638"/>
      <c r="M35" s="638"/>
      <c r="N35" s="638"/>
      <c r="O35" s="638"/>
      <c r="P35" s="638"/>
      <c r="Q35" s="639"/>
      <c r="R35" s="640">
        <v>175479</v>
      </c>
      <c r="S35" s="641"/>
      <c r="T35" s="641"/>
      <c r="U35" s="641"/>
      <c r="V35" s="641"/>
      <c r="W35" s="641"/>
      <c r="X35" s="641"/>
      <c r="Y35" s="642"/>
      <c r="Z35" s="677">
        <v>2.6</v>
      </c>
      <c r="AA35" s="677"/>
      <c r="AB35" s="677"/>
      <c r="AC35" s="677"/>
      <c r="AD35" s="678" t="s">
        <v>230</v>
      </c>
      <c r="AE35" s="678"/>
      <c r="AF35" s="678"/>
      <c r="AG35" s="678"/>
      <c r="AH35" s="678"/>
      <c r="AI35" s="678"/>
      <c r="AJ35" s="678"/>
      <c r="AK35" s="678"/>
      <c r="AL35" s="643" t="s">
        <v>230</v>
      </c>
      <c r="AM35" s="644"/>
      <c r="AN35" s="644"/>
      <c r="AO35" s="679"/>
      <c r="AP35" s="235"/>
      <c r="AQ35" s="701" t="s">
        <v>321</v>
      </c>
      <c r="AR35" s="702"/>
      <c r="AS35" s="702"/>
      <c r="AT35" s="702"/>
      <c r="AU35" s="702"/>
      <c r="AV35" s="702"/>
      <c r="AW35" s="702"/>
      <c r="AX35" s="702"/>
      <c r="AY35" s="702"/>
      <c r="AZ35" s="702"/>
      <c r="BA35" s="702"/>
      <c r="BB35" s="702"/>
      <c r="BC35" s="702"/>
      <c r="BD35" s="702"/>
      <c r="BE35" s="702"/>
      <c r="BF35" s="703"/>
      <c r="BG35" s="701" t="s">
        <v>322</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323</v>
      </c>
      <c r="CE35" s="674"/>
      <c r="CF35" s="674"/>
      <c r="CG35" s="674"/>
      <c r="CH35" s="674"/>
      <c r="CI35" s="674"/>
      <c r="CJ35" s="674"/>
      <c r="CK35" s="674"/>
      <c r="CL35" s="674"/>
      <c r="CM35" s="674"/>
      <c r="CN35" s="674"/>
      <c r="CO35" s="674"/>
      <c r="CP35" s="674"/>
      <c r="CQ35" s="675"/>
      <c r="CR35" s="640">
        <v>79844</v>
      </c>
      <c r="CS35" s="659"/>
      <c r="CT35" s="659"/>
      <c r="CU35" s="659"/>
      <c r="CV35" s="659"/>
      <c r="CW35" s="659"/>
      <c r="CX35" s="659"/>
      <c r="CY35" s="660"/>
      <c r="CZ35" s="643">
        <v>1.2</v>
      </c>
      <c r="DA35" s="661"/>
      <c r="DB35" s="661"/>
      <c r="DC35" s="662"/>
      <c r="DD35" s="646">
        <v>52513</v>
      </c>
      <c r="DE35" s="659"/>
      <c r="DF35" s="659"/>
      <c r="DG35" s="659"/>
      <c r="DH35" s="659"/>
      <c r="DI35" s="659"/>
      <c r="DJ35" s="659"/>
      <c r="DK35" s="660"/>
      <c r="DL35" s="646">
        <v>23105</v>
      </c>
      <c r="DM35" s="659"/>
      <c r="DN35" s="659"/>
      <c r="DO35" s="659"/>
      <c r="DP35" s="659"/>
      <c r="DQ35" s="659"/>
      <c r="DR35" s="659"/>
      <c r="DS35" s="659"/>
      <c r="DT35" s="659"/>
      <c r="DU35" s="659"/>
      <c r="DV35" s="660"/>
      <c r="DW35" s="643">
        <v>0.7</v>
      </c>
      <c r="DX35" s="661"/>
      <c r="DY35" s="661"/>
      <c r="DZ35" s="661"/>
      <c r="EA35" s="661"/>
      <c r="EB35" s="661"/>
      <c r="EC35" s="676"/>
    </row>
    <row r="36" spans="2:133" ht="11.25" customHeight="1" x14ac:dyDescent="0.15">
      <c r="B36" s="637" t="s">
        <v>324</v>
      </c>
      <c r="C36" s="638"/>
      <c r="D36" s="638"/>
      <c r="E36" s="638"/>
      <c r="F36" s="638"/>
      <c r="G36" s="638"/>
      <c r="H36" s="638"/>
      <c r="I36" s="638"/>
      <c r="J36" s="638"/>
      <c r="K36" s="638"/>
      <c r="L36" s="638"/>
      <c r="M36" s="638"/>
      <c r="N36" s="638"/>
      <c r="O36" s="638"/>
      <c r="P36" s="638"/>
      <c r="Q36" s="639"/>
      <c r="R36" s="640">
        <v>315000</v>
      </c>
      <c r="S36" s="641"/>
      <c r="T36" s="641"/>
      <c r="U36" s="641"/>
      <c r="V36" s="641"/>
      <c r="W36" s="641"/>
      <c r="X36" s="641"/>
      <c r="Y36" s="642"/>
      <c r="Z36" s="677">
        <v>4.7</v>
      </c>
      <c r="AA36" s="677"/>
      <c r="AB36" s="677"/>
      <c r="AC36" s="677"/>
      <c r="AD36" s="678" t="s">
        <v>236</v>
      </c>
      <c r="AE36" s="678"/>
      <c r="AF36" s="678"/>
      <c r="AG36" s="678"/>
      <c r="AH36" s="678"/>
      <c r="AI36" s="678"/>
      <c r="AJ36" s="678"/>
      <c r="AK36" s="678"/>
      <c r="AL36" s="643" t="s">
        <v>236</v>
      </c>
      <c r="AM36" s="644"/>
      <c r="AN36" s="644"/>
      <c r="AO36" s="679"/>
      <c r="AP36" s="235"/>
      <c r="AQ36" s="692" t="s">
        <v>325</v>
      </c>
      <c r="AR36" s="693"/>
      <c r="AS36" s="693"/>
      <c r="AT36" s="693"/>
      <c r="AU36" s="693"/>
      <c r="AV36" s="693"/>
      <c r="AW36" s="693"/>
      <c r="AX36" s="693"/>
      <c r="AY36" s="694"/>
      <c r="AZ36" s="695">
        <v>647950</v>
      </c>
      <c r="BA36" s="696"/>
      <c r="BB36" s="696"/>
      <c r="BC36" s="696"/>
      <c r="BD36" s="696"/>
      <c r="BE36" s="696"/>
      <c r="BF36" s="697"/>
      <c r="BG36" s="698" t="s">
        <v>326</v>
      </c>
      <c r="BH36" s="699"/>
      <c r="BI36" s="699"/>
      <c r="BJ36" s="699"/>
      <c r="BK36" s="699"/>
      <c r="BL36" s="699"/>
      <c r="BM36" s="699"/>
      <c r="BN36" s="699"/>
      <c r="BO36" s="699"/>
      <c r="BP36" s="699"/>
      <c r="BQ36" s="699"/>
      <c r="BR36" s="699"/>
      <c r="BS36" s="699"/>
      <c r="BT36" s="699"/>
      <c r="BU36" s="700"/>
      <c r="BV36" s="695">
        <v>22986</v>
      </c>
      <c r="BW36" s="696"/>
      <c r="BX36" s="696"/>
      <c r="BY36" s="696"/>
      <c r="BZ36" s="696"/>
      <c r="CA36" s="696"/>
      <c r="CB36" s="697"/>
      <c r="CD36" s="673" t="s">
        <v>327</v>
      </c>
      <c r="CE36" s="674"/>
      <c r="CF36" s="674"/>
      <c r="CG36" s="674"/>
      <c r="CH36" s="674"/>
      <c r="CI36" s="674"/>
      <c r="CJ36" s="674"/>
      <c r="CK36" s="674"/>
      <c r="CL36" s="674"/>
      <c r="CM36" s="674"/>
      <c r="CN36" s="674"/>
      <c r="CO36" s="674"/>
      <c r="CP36" s="674"/>
      <c r="CQ36" s="675"/>
      <c r="CR36" s="640">
        <v>865820</v>
      </c>
      <c r="CS36" s="641"/>
      <c r="CT36" s="641"/>
      <c r="CU36" s="641"/>
      <c r="CV36" s="641"/>
      <c r="CW36" s="641"/>
      <c r="CX36" s="641"/>
      <c r="CY36" s="642"/>
      <c r="CZ36" s="643">
        <v>12.9</v>
      </c>
      <c r="DA36" s="661"/>
      <c r="DB36" s="661"/>
      <c r="DC36" s="662"/>
      <c r="DD36" s="646">
        <v>854905</v>
      </c>
      <c r="DE36" s="641"/>
      <c r="DF36" s="641"/>
      <c r="DG36" s="641"/>
      <c r="DH36" s="641"/>
      <c r="DI36" s="641"/>
      <c r="DJ36" s="641"/>
      <c r="DK36" s="642"/>
      <c r="DL36" s="646">
        <v>470779</v>
      </c>
      <c r="DM36" s="641"/>
      <c r="DN36" s="641"/>
      <c r="DO36" s="641"/>
      <c r="DP36" s="641"/>
      <c r="DQ36" s="641"/>
      <c r="DR36" s="641"/>
      <c r="DS36" s="641"/>
      <c r="DT36" s="641"/>
      <c r="DU36" s="641"/>
      <c r="DV36" s="642"/>
      <c r="DW36" s="643">
        <v>13.6</v>
      </c>
      <c r="DX36" s="661"/>
      <c r="DY36" s="661"/>
      <c r="DZ36" s="661"/>
      <c r="EA36" s="661"/>
      <c r="EB36" s="661"/>
      <c r="EC36" s="676"/>
    </row>
    <row r="37" spans="2:133" ht="11.25" customHeight="1" x14ac:dyDescent="0.15">
      <c r="B37" s="637" t="s">
        <v>328</v>
      </c>
      <c r="C37" s="638"/>
      <c r="D37" s="638"/>
      <c r="E37" s="638"/>
      <c r="F37" s="638"/>
      <c r="G37" s="638"/>
      <c r="H37" s="638"/>
      <c r="I37" s="638"/>
      <c r="J37" s="638"/>
      <c r="K37" s="638"/>
      <c r="L37" s="638"/>
      <c r="M37" s="638"/>
      <c r="N37" s="638"/>
      <c r="O37" s="638"/>
      <c r="P37" s="638"/>
      <c r="Q37" s="639"/>
      <c r="R37" s="640">
        <v>58644</v>
      </c>
      <c r="S37" s="641"/>
      <c r="T37" s="641"/>
      <c r="U37" s="641"/>
      <c r="V37" s="641"/>
      <c r="W37" s="641"/>
      <c r="X37" s="641"/>
      <c r="Y37" s="642"/>
      <c r="Z37" s="677">
        <v>0.9</v>
      </c>
      <c r="AA37" s="677"/>
      <c r="AB37" s="677"/>
      <c r="AC37" s="677"/>
      <c r="AD37" s="678" t="s">
        <v>230</v>
      </c>
      <c r="AE37" s="678"/>
      <c r="AF37" s="678"/>
      <c r="AG37" s="678"/>
      <c r="AH37" s="678"/>
      <c r="AI37" s="678"/>
      <c r="AJ37" s="678"/>
      <c r="AK37" s="678"/>
      <c r="AL37" s="643" t="s">
        <v>236</v>
      </c>
      <c r="AM37" s="644"/>
      <c r="AN37" s="644"/>
      <c r="AO37" s="679"/>
      <c r="AQ37" s="680" t="s">
        <v>329</v>
      </c>
      <c r="AR37" s="681"/>
      <c r="AS37" s="681"/>
      <c r="AT37" s="681"/>
      <c r="AU37" s="681"/>
      <c r="AV37" s="681"/>
      <c r="AW37" s="681"/>
      <c r="AX37" s="681"/>
      <c r="AY37" s="682"/>
      <c r="AZ37" s="640">
        <v>373582</v>
      </c>
      <c r="BA37" s="641"/>
      <c r="BB37" s="641"/>
      <c r="BC37" s="641"/>
      <c r="BD37" s="659"/>
      <c r="BE37" s="659"/>
      <c r="BF37" s="683"/>
      <c r="BG37" s="673" t="s">
        <v>330</v>
      </c>
      <c r="BH37" s="674"/>
      <c r="BI37" s="674"/>
      <c r="BJ37" s="674"/>
      <c r="BK37" s="674"/>
      <c r="BL37" s="674"/>
      <c r="BM37" s="674"/>
      <c r="BN37" s="674"/>
      <c r="BO37" s="674"/>
      <c r="BP37" s="674"/>
      <c r="BQ37" s="674"/>
      <c r="BR37" s="674"/>
      <c r="BS37" s="674"/>
      <c r="BT37" s="674"/>
      <c r="BU37" s="675"/>
      <c r="BV37" s="640">
        <v>22473</v>
      </c>
      <c r="BW37" s="641"/>
      <c r="BX37" s="641"/>
      <c r="BY37" s="641"/>
      <c r="BZ37" s="641"/>
      <c r="CA37" s="641"/>
      <c r="CB37" s="684"/>
      <c r="CD37" s="673" t="s">
        <v>331</v>
      </c>
      <c r="CE37" s="674"/>
      <c r="CF37" s="674"/>
      <c r="CG37" s="674"/>
      <c r="CH37" s="674"/>
      <c r="CI37" s="674"/>
      <c r="CJ37" s="674"/>
      <c r="CK37" s="674"/>
      <c r="CL37" s="674"/>
      <c r="CM37" s="674"/>
      <c r="CN37" s="674"/>
      <c r="CO37" s="674"/>
      <c r="CP37" s="674"/>
      <c r="CQ37" s="675"/>
      <c r="CR37" s="640">
        <v>371332</v>
      </c>
      <c r="CS37" s="659"/>
      <c r="CT37" s="659"/>
      <c r="CU37" s="659"/>
      <c r="CV37" s="659"/>
      <c r="CW37" s="659"/>
      <c r="CX37" s="659"/>
      <c r="CY37" s="660"/>
      <c r="CZ37" s="643">
        <v>5.5</v>
      </c>
      <c r="DA37" s="661"/>
      <c r="DB37" s="661"/>
      <c r="DC37" s="662"/>
      <c r="DD37" s="646">
        <v>371332</v>
      </c>
      <c r="DE37" s="659"/>
      <c r="DF37" s="659"/>
      <c r="DG37" s="659"/>
      <c r="DH37" s="659"/>
      <c r="DI37" s="659"/>
      <c r="DJ37" s="659"/>
      <c r="DK37" s="660"/>
      <c r="DL37" s="646">
        <v>371056</v>
      </c>
      <c r="DM37" s="659"/>
      <c r="DN37" s="659"/>
      <c r="DO37" s="659"/>
      <c r="DP37" s="659"/>
      <c r="DQ37" s="659"/>
      <c r="DR37" s="659"/>
      <c r="DS37" s="659"/>
      <c r="DT37" s="659"/>
      <c r="DU37" s="659"/>
      <c r="DV37" s="660"/>
      <c r="DW37" s="643">
        <v>10.8</v>
      </c>
      <c r="DX37" s="661"/>
      <c r="DY37" s="661"/>
      <c r="DZ37" s="661"/>
      <c r="EA37" s="661"/>
      <c r="EB37" s="661"/>
      <c r="EC37" s="676"/>
    </row>
    <row r="38" spans="2:133" ht="11.25" customHeight="1" x14ac:dyDescent="0.15">
      <c r="B38" s="637" t="s">
        <v>332</v>
      </c>
      <c r="C38" s="638"/>
      <c r="D38" s="638"/>
      <c r="E38" s="638"/>
      <c r="F38" s="638"/>
      <c r="G38" s="638"/>
      <c r="H38" s="638"/>
      <c r="I38" s="638"/>
      <c r="J38" s="638"/>
      <c r="K38" s="638"/>
      <c r="L38" s="638"/>
      <c r="M38" s="638"/>
      <c r="N38" s="638"/>
      <c r="O38" s="638"/>
      <c r="P38" s="638"/>
      <c r="Q38" s="639"/>
      <c r="R38" s="640">
        <v>259991</v>
      </c>
      <c r="S38" s="641"/>
      <c r="T38" s="641"/>
      <c r="U38" s="641"/>
      <c r="V38" s="641"/>
      <c r="W38" s="641"/>
      <c r="X38" s="641"/>
      <c r="Y38" s="642"/>
      <c r="Z38" s="677">
        <v>3.8</v>
      </c>
      <c r="AA38" s="677"/>
      <c r="AB38" s="677"/>
      <c r="AC38" s="677"/>
      <c r="AD38" s="678">
        <v>19261</v>
      </c>
      <c r="AE38" s="678"/>
      <c r="AF38" s="678"/>
      <c r="AG38" s="678"/>
      <c r="AH38" s="678"/>
      <c r="AI38" s="678"/>
      <c r="AJ38" s="678"/>
      <c r="AK38" s="678"/>
      <c r="AL38" s="643">
        <v>0.6</v>
      </c>
      <c r="AM38" s="644"/>
      <c r="AN38" s="644"/>
      <c r="AO38" s="679"/>
      <c r="AQ38" s="680" t="s">
        <v>333</v>
      </c>
      <c r="AR38" s="681"/>
      <c r="AS38" s="681"/>
      <c r="AT38" s="681"/>
      <c r="AU38" s="681"/>
      <c r="AV38" s="681"/>
      <c r="AW38" s="681"/>
      <c r="AX38" s="681"/>
      <c r="AY38" s="682"/>
      <c r="AZ38" s="640">
        <v>63499</v>
      </c>
      <c r="BA38" s="641"/>
      <c r="BB38" s="641"/>
      <c r="BC38" s="641"/>
      <c r="BD38" s="659"/>
      <c r="BE38" s="659"/>
      <c r="BF38" s="683"/>
      <c r="BG38" s="673" t="s">
        <v>334</v>
      </c>
      <c r="BH38" s="674"/>
      <c r="BI38" s="674"/>
      <c r="BJ38" s="674"/>
      <c r="BK38" s="674"/>
      <c r="BL38" s="674"/>
      <c r="BM38" s="674"/>
      <c r="BN38" s="674"/>
      <c r="BO38" s="674"/>
      <c r="BP38" s="674"/>
      <c r="BQ38" s="674"/>
      <c r="BR38" s="674"/>
      <c r="BS38" s="674"/>
      <c r="BT38" s="674"/>
      <c r="BU38" s="675"/>
      <c r="BV38" s="640">
        <v>824</v>
      </c>
      <c r="BW38" s="641"/>
      <c r="BX38" s="641"/>
      <c r="BY38" s="641"/>
      <c r="BZ38" s="641"/>
      <c r="CA38" s="641"/>
      <c r="CB38" s="684"/>
      <c r="CD38" s="673" t="s">
        <v>335</v>
      </c>
      <c r="CE38" s="674"/>
      <c r="CF38" s="674"/>
      <c r="CG38" s="674"/>
      <c r="CH38" s="674"/>
      <c r="CI38" s="674"/>
      <c r="CJ38" s="674"/>
      <c r="CK38" s="674"/>
      <c r="CL38" s="674"/>
      <c r="CM38" s="674"/>
      <c r="CN38" s="674"/>
      <c r="CO38" s="674"/>
      <c r="CP38" s="674"/>
      <c r="CQ38" s="675"/>
      <c r="CR38" s="640">
        <v>274368</v>
      </c>
      <c r="CS38" s="641"/>
      <c r="CT38" s="641"/>
      <c r="CU38" s="641"/>
      <c r="CV38" s="641"/>
      <c r="CW38" s="641"/>
      <c r="CX38" s="641"/>
      <c r="CY38" s="642"/>
      <c r="CZ38" s="643">
        <v>4.0999999999999996</v>
      </c>
      <c r="DA38" s="661"/>
      <c r="DB38" s="661"/>
      <c r="DC38" s="662"/>
      <c r="DD38" s="646">
        <v>224766</v>
      </c>
      <c r="DE38" s="641"/>
      <c r="DF38" s="641"/>
      <c r="DG38" s="641"/>
      <c r="DH38" s="641"/>
      <c r="DI38" s="641"/>
      <c r="DJ38" s="641"/>
      <c r="DK38" s="642"/>
      <c r="DL38" s="646">
        <v>161267</v>
      </c>
      <c r="DM38" s="641"/>
      <c r="DN38" s="641"/>
      <c r="DO38" s="641"/>
      <c r="DP38" s="641"/>
      <c r="DQ38" s="641"/>
      <c r="DR38" s="641"/>
      <c r="DS38" s="641"/>
      <c r="DT38" s="641"/>
      <c r="DU38" s="641"/>
      <c r="DV38" s="642"/>
      <c r="DW38" s="643">
        <v>4.7</v>
      </c>
      <c r="DX38" s="661"/>
      <c r="DY38" s="661"/>
      <c r="DZ38" s="661"/>
      <c r="EA38" s="661"/>
      <c r="EB38" s="661"/>
      <c r="EC38" s="676"/>
    </row>
    <row r="39" spans="2:133" ht="11.25" customHeight="1" x14ac:dyDescent="0.15">
      <c r="B39" s="637" t="s">
        <v>336</v>
      </c>
      <c r="C39" s="638"/>
      <c r="D39" s="638"/>
      <c r="E39" s="638"/>
      <c r="F39" s="638"/>
      <c r="G39" s="638"/>
      <c r="H39" s="638"/>
      <c r="I39" s="638"/>
      <c r="J39" s="638"/>
      <c r="K39" s="638"/>
      <c r="L39" s="638"/>
      <c r="M39" s="638"/>
      <c r="N39" s="638"/>
      <c r="O39" s="638"/>
      <c r="P39" s="638"/>
      <c r="Q39" s="639"/>
      <c r="R39" s="640">
        <v>735788</v>
      </c>
      <c r="S39" s="641"/>
      <c r="T39" s="641"/>
      <c r="U39" s="641"/>
      <c r="V39" s="641"/>
      <c r="W39" s="641"/>
      <c r="X39" s="641"/>
      <c r="Y39" s="642"/>
      <c r="Z39" s="677">
        <v>10.9</v>
      </c>
      <c r="AA39" s="677"/>
      <c r="AB39" s="677"/>
      <c r="AC39" s="677"/>
      <c r="AD39" s="678" t="s">
        <v>236</v>
      </c>
      <c r="AE39" s="678"/>
      <c r="AF39" s="678"/>
      <c r="AG39" s="678"/>
      <c r="AH39" s="678"/>
      <c r="AI39" s="678"/>
      <c r="AJ39" s="678"/>
      <c r="AK39" s="678"/>
      <c r="AL39" s="643" t="s">
        <v>236</v>
      </c>
      <c r="AM39" s="644"/>
      <c r="AN39" s="644"/>
      <c r="AO39" s="679"/>
      <c r="AQ39" s="680" t="s">
        <v>337</v>
      </c>
      <c r="AR39" s="681"/>
      <c r="AS39" s="681"/>
      <c r="AT39" s="681"/>
      <c r="AU39" s="681"/>
      <c r="AV39" s="681"/>
      <c r="AW39" s="681"/>
      <c r="AX39" s="681"/>
      <c r="AY39" s="682"/>
      <c r="AZ39" s="640" t="s">
        <v>236</v>
      </c>
      <c r="BA39" s="641"/>
      <c r="BB39" s="641"/>
      <c r="BC39" s="641"/>
      <c r="BD39" s="659"/>
      <c r="BE39" s="659"/>
      <c r="BF39" s="683"/>
      <c r="BG39" s="673" t="s">
        <v>338</v>
      </c>
      <c r="BH39" s="674"/>
      <c r="BI39" s="674"/>
      <c r="BJ39" s="674"/>
      <c r="BK39" s="674"/>
      <c r="BL39" s="674"/>
      <c r="BM39" s="674"/>
      <c r="BN39" s="674"/>
      <c r="BO39" s="674"/>
      <c r="BP39" s="674"/>
      <c r="BQ39" s="674"/>
      <c r="BR39" s="674"/>
      <c r="BS39" s="674"/>
      <c r="BT39" s="674"/>
      <c r="BU39" s="675"/>
      <c r="BV39" s="640">
        <v>1458</v>
      </c>
      <c r="BW39" s="641"/>
      <c r="BX39" s="641"/>
      <c r="BY39" s="641"/>
      <c r="BZ39" s="641"/>
      <c r="CA39" s="641"/>
      <c r="CB39" s="684"/>
      <c r="CD39" s="673" t="s">
        <v>339</v>
      </c>
      <c r="CE39" s="674"/>
      <c r="CF39" s="674"/>
      <c r="CG39" s="674"/>
      <c r="CH39" s="674"/>
      <c r="CI39" s="674"/>
      <c r="CJ39" s="674"/>
      <c r="CK39" s="674"/>
      <c r="CL39" s="674"/>
      <c r="CM39" s="674"/>
      <c r="CN39" s="674"/>
      <c r="CO39" s="674"/>
      <c r="CP39" s="674"/>
      <c r="CQ39" s="675"/>
      <c r="CR39" s="640">
        <v>114657</v>
      </c>
      <c r="CS39" s="659"/>
      <c r="CT39" s="659"/>
      <c r="CU39" s="659"/>
      <c r="CV39" s="659"/>
      <c r="CW39" s="659"/>
      <c r="CX39" s="659"/>
      <c r="CY39" s="660"/>
      <c r="CZ39" s="643">
        <v>1.7</v>
      </c>
      <c r="DA39" s="661"/>
      <c r="DB39" s="661"/>
      <c r="DC39" s="662"/>
      <c r="DD39" s="646">
        <v>14469</v>
      </c>
      <c r="DE39" s="659"/>
      <c r="DF39" s="659"/>
      <c r="DG39" s="659"/>
      <c r="DH39" s="659"/>
      <c r="DI39" s="659"/>
      <c r="DJ39" s="659"/>
      <c r="DK39" s="660"/>
      <c r="DL39" s="646" t="s">
        <v>236</v>
      </c>
      <c r="DM39" s="659"/>
      <c r="DN39" s="659"/>
      <c r="DO39" s="659"/>
      <c r="DP39" s="659"/>
      <c r="DQ39" s="659"/>
      <c r="DR39" s="659"/>
      <c r="DS39" s="659"/>
      <c r="DT39" s="659"/>
      <c r="DU39" s="659"/>
      <c r="DV39" s="660"/>
      <c r="DW39" s="643" t="s">
        <v>137</v>
      </c>
      <c r="DX39" s="661"/>
      <c r="DY39" s="661"/>
      <c r="DZ39" s="661"/>
      <c r="EA39" s="661"/>
      <c r="EB39" s="661"/>
      <c r="EC39" s="676"/>
    </row>
    <row r="40" spans="2:133" ht="11.25" customHeight="1" x14ac:dyDescent="0.15">
      <c r="B40" s="637" t="s">
        <v>340</v>
      </c>
      <c r="C40" s="638"/>
      <c r="D40" s="638"/>
      <c r="E40" s="638"/>
      <c r="F40" s="638"/>
      <c r="G40" s="638"/>
      <c r="H40" s="638"/>
      <c r="I40" s="638"/>
      <c r="J40" s="638"/>
      <c r="K40" s="638"/>
      <c r="L40" s="638"/>
      <c r="M40" s="638"/>
      <c r="N40" s="638"/>
      <c r="O40" s="638"/>
      <c r="P40" s="638"/>
      <c r="Q40" s="639"/>
      <c r="R40" s="640" t="s">
        <v>236</v>
      </c>
      <c r="S40" s="641"/>
      <c r="T40" s="641"/>
      <c r="U40" s="641"/>
      <c r="V40" s="641"/>
      <c r="W40" s="641"/>
      <c r="X40" s="641"/>
      <c r="Y40" s="642"/>
      <c r="Z40" s="677" t="s">
        <v>236</v>
      </c>
      <c r="AA40" s="677"/>
      <c r="AB40" s="677"/>
      <c r="AC40" s="677"/>
      <c r="AD40" s="678" t="s">
        <v>236</v>
      </c>
      <c r="AE40" s="678"/>
      <c r="AF40" s="678"/>
      <c r="AG40" s="678"/>
      <c r="AH40" s="678"/>
      <c r="AI40" s="678"/>
      <c r="AJ40" s="678"/>
      <c r="AK40" s="678"/>
      <c r="AL40" s="643" t="s">
        <v>236</v>
      </c>
      <c r="AM40" s="644"/>
      <c r="AN40" s="644"/>
      <c r="AO40" s="679"/>
      <c r="AQ40" s="680" t="s">
        <v>341</v>
      </c>
      <c r="AR40" s="681"/>
      <c r="AS40" s="681"/>
      <c r="AT40" s="681"/>
      <c r="AU40" s="681"/>
      <c r="AV40" s="681"/>
      <c r="AW40" s="681"/>
      <c r="AX40" s="681"/>
      <c r="AY40" s="682"/>
      <c r="AZ40" s="640" t="s">
        <v>236</v>
      </c>
      <c r="BA40" s="641"/>
      <c r="BB40" s="641"/>
      <c r="BC40" s="641"/>
      <c r="BD40" s="659"/>
      <c r="BE40" s="659"/>
      <c r="BF40" s="683"/>
      <c r="BG40" s="685" t="s">
        <v>342</v>
      </c>
      <c r="BH40" s="686"/>
      <c r="BI40" s="686"/>
      <c r="BJ40" s="686"/>
      <c r="BK40" s="686"/>
      <c r="BL40" s="236"/>
      <c r="BM40" s="674" t="s">
        <v>343</v>
      </c>
      <c r="BN40" s="674"/>
      <c r="BO40" s="674"/>
      <c r="BP40" s="674"/>
      <c r="BQ40" s="674"/>
      <c r="BR40" s="674"/>
      <c r="BS40" s="674"/>
      <c r="BT40" s="674"/>
      <c r="BU40" s="675"/>
      <c r="BV40" s="640">
        <v>138</v>
      </c>
      <c r="BW40" s="641"/>
      <c r="BX40" s="641"/>
      <c r="BY40" s="641"/>
      <c r="BZ40" s="641"/>
      <c r="CA40" s="641"/>
      <c r="CB40" s="684"/>
      <c r="CD40" s="673" t="s">
        <v>344</v>
      </c>
      <c r="CE40" s="674"/>
      <c r="CF40" s="674"/>
      <c r="CG40" s="674"/>
      <c r="CH40" s="674"/>
      <c r="CI40" s="674"/>
      <c r="CJ40" s="674"/>
      <c r="CK40" s="674"/>
      <c r="CL40" s="674"/>
      <c r="CM40" s="674"/>
      <c r="CN40" s="674"/>
      <c r="CO40" s="674"/>
      <c r="CP40" s="674"/>
      <c r="CQ40" s="675"/>
      <c r="CR40" s="640">
        <v>82001</v>
      </c>
      <c r="CS40" s="641"/>
      <c r="CT40" s="641"/>
      <c r="CU40" s="641"/>
      <c r="CV40" s="641"/>
      <c r="CW40" s="641"/>
      <c r="CX40" s="641"/>
      <c r="CY40" s="642"/>
      <c r="CZ40" s="643">
        <v>1.2</v>
      </c>
      <c r="DA40" s="661"/>
      <c r="DB40" s="661"/>
      <c r="DC40" s="662"/>
      <c r="DD40" s="646">
        <v>70</v>
      </c>
      <c r="DE40" s="641"/>
      <c r="DF40" s="641"/>
      <c r="DG40" s="641"/>
      <c r="DH40" s="641"/>
      <c r="DI40" s="641"/>
      <c r="DJ40" s="641"/>
      <c r="DK40" s="642"/>
      <c r="DL40" s="646" t="s">
        <v>236</v>
      </c>
      <c r="DM40" s="641"/>
      <c r="DN40" s="641"/>
      <c r="DO40" s="641"/>
      <c r="DP40" s="641"/>
      <c r="DQ40" s="641"/>
      <c r="DR40" s="641"/>
      <c r="DS40" s="641"/>
      <c r="DT40" s="641"/>
      <c r="DU40" s="641"/>
      <c r="DV40" s="642"/>
      <c r="DW40" s="643" t="s">
        <v>230</v>
      </c>
      <c r="DX40" s="661"/>
      <c r="DY40" s="661"/>
      <c r="DZ40" s="661"/>
      <c r="EA40" s="661"/>
      <c r="EB40" s="661"/>
      <c r="EC40" s="676"/>
    </row>
    <row r="41" spans="2:133" ht="11.25" customHeight="1" x14ac:dyDescent="0.15">
      <c r="B41" s="637" t="s">
        <v>345</v>
      </c>
      <c r="C41" s="638"/>
      <c r="D41" s="638"/>
      <c r="E41" s="638"/>
      <c r="F41" s="638"/>
      <c r="G41" s="638"/>
      <c r="H41" s="638"/>
      <c r="I41" s="638"/>
      <c r="J41" s="638"/>
      <c r="K41" s="638"/>
      <c r="L41" s="638"/>
      <c r="M41" s="638"/>
      <c r="N41" s="638"/>
      <c r="O41" s="638"/>
      <c r="P41" s="638"/>
      <c r="Q41" s="639"/>
      <c r="R41" s="640">
        <v>96588</v>
      </c>
      <c r="S41" s="641"/>
      <c r="T41" s="641"/>
      <c r="U41" s="641"/>
      <c r="V41" s="641"/>
      <c r="W41" s="641"/>
      <c r="X41" s="641"/>
      <c r="Y41" s="642"/>
      <c r="Z41" s="677">
        <v>1.4</v>
      </c>
      <c r="AA41" s="677"/>
      <c r="AB41" s="677"/>
      <c r="AC41" s="677"/>
      <c r="AD41" s="678" t="s">
        <v>230</v>
      </c>
      <c r="AE41" s="678"/>
      <c r="AF41" s="678"/>
      <c r="AG41" s="678"/>
      <c r="AH41" s="678"/>
      <c r="AI41" s="678"/>
      <c r="AJ41" s="678"/>
      <c r="AK41" s="678"/>
      <c r="AL41" s="643" t="s">
        <v>236</v>
      </c>
      <c r="AM41" s="644"/>
      <c r="AN41" s="644"/>
      <c r="AO41" s="679"/>
      <c r="AQ41" s="680" t="s">
        <v>346</v>
      </c>
      <c r="AR41" s="681"/>
      <c r="AS41" s="681"/>
      <c r="AT41" s="681"/>
      <c r="AU41" s="681"/>
      <c r="AV41" s="681"/>
      <c r="AW41" s="681"/>
      <c r="AX41" s="681"/>
      <c r="AY41" s="682"/>
      <c r="AZ41" s="640">
        <v>38215</v>
      </c>
      <c r="BA41" s="641"/>
      <c r="BB41" s="641"/>
      <c r="BC41" s="641"/>
      <c r="BD41" s="659"/>
      <c r="BE41" s="659"/>
      <c r="BF41" s="683"/>
      <c r="BG41" s="685"/>
      <c r="BH41" s="686"/>
      <c r="BI41" s="686"/>
      <c r="BJ41" s="686"/>
      <c r="BK41" s="686"/>
      <c r="BL41" s="236"/>
      <c r="BM41" s="674" t="s">
        <v>347</v>
      </c>
      <c r="BN41" s="674"/>
      <c r="BO41" s="674"/>
      <c r="BP41" s="674"/>
      <c r="BQ41" s="674"/>
      <c r="BR41" s="674"/>
      <c r="BS41" s="674"/>
      <c r="BT41" s="674"/>
      <c r="BU41" s="675"/>
      <c r="BV41" s="640" t="s">
        <v>236</v>
      </c>
      <c r="BW41" s="641"/>
      <c r="BX41" s="641"/>
      <c r="BY41" s="641"/>
      <c r="BZ41" s="641"/>
      <c r="CA41" s="641"/>
      <c r="CB41" s="684"/>
      <c r="CD41" s="673" t="s">
        <v>348</v>
      </c>
      <c r="CE41" s="674"/>
      <c r="CF41" s="674"/>
      <c r="CG41" s="674"/>
      <c r="CH41" s="674"/>
      <c r="CI41" s="674"/>
      <c r="CJ41" s="674"/>
      <c r="CK41" s="674"/>
      <c r="CL41" s="674"/>
      <c r="CM41" s="674"/>
      <c r="CN41" s="674"/>
      <c r="CO41" s="674"/>
      <c r="CP41" s="674"/>
      <c r="CQ41" s="675"/>
      <c r="CR41" s="640" t="s">
        <v>236</v>
      </c>
      <c r="CS41" s="659"/>
      <c r="CT41" s="659"/>
      <c r="CU41" s="659"/>
      <c r="CV41" s="659"/>
      <c r="CW41" s="659"/>
      <c r="CX41" s="659"/>
      <c r="CY41" s="660"/>
      <c r="CZ41" s="643" t="s">
        <v>236</v>
      </c>
      <c r="DA41" s="661"/>
      <c r="DB41" s="661"/>
      <c r="DC41" s="662"/>
      <c r="DD41" s="646" t="s">
        <v>230</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349</v>
      </c>
      <c r="C42" s="622"/>
      <c r="D42" s="622"/>
      <c r="E42" s="622"/>
      <c r="F42" s="622"/>
      <c r="G42" s="622"/>
      <c r="H42" s="622"/>
      <c r="I42" s="622"/>
      <c r="J42" s="622"/>
      <c r="K42" s="622"/>
      <c r="L42" s="622"/>
      <c r="M42" s="622"/>
      <c r="N42" s="622"/>
      <c r="O42" s="622"/>
      <c r="P42" s="622"/>
      <c r="Q42" s="623"/>
      <c r="R42" s="624">
        <v>6757574</v>
      </c>
      <c r="S42" s="663"/>
      <c r="T42" s="663"/>
      <c r="U42" s="663"/>
      <c r="V42" s="663"/>
      <c r="W42" s="663"/>
      <c r="X42" s="663"/>
      <c r="Y42" s="665"/>
      <c r="Z42" s="666">
        <v>100</v>
      </c>
      <c r="AA42" s="666"/>
      <c r="AB42" s="666"/>
      <c r="AC42" s="666"/>
      <c r="AD42" s="667">
        <v>3353215</v>
      </c>
      <c r="AE42" s="667"/>
      <c r="AF42" s="667"/>
      <c r="AG42" s="667"/>
      <c r="AH42" s="667"/>
      <c r="AI42" s="667"/>
      <c r="AJ42" s="667"/>
      <c r="AK42" s="667"/>
      <c r="AL42" s="627">
        <v>100</v>
      </c>
      <c r="AM42" s="668"/>
      <c r="AN42" s="668"/>
      <c r="AO42" s="669"/>
      <c r="AQ42" s="670" t="s">
        <v>350</v>
      </c>
      <c r="AR42" s="671"/>
      <c r="AS42" s="671"/>
      <c r="AT42" s="671"/>
      <c r="AU42" s="671"/>
      <c r="AV42" s="671"/>
      <c r="AW42" s="671"/>
      <c r="AX42" s="671"/>
      <c r="AY42" s="672"/>
      <c r="AZ42" s="624">
        <v>172654</v>
      </c>
      <c r="BA42" s="663"/>
      <c r="BB42" s="663"/>
      <c r="BC42" s="663"/>
      <c r="BD42" s="625"/>
      <c r="BE42" s="625"/>
      <c r="BF42" s="689"/>
      <c r="BG42" s="687"/>
      <c r="BH42" s="688"/>
      <c r="BI42" s="688"/>
      <c r="BJ42" s="688"/>
      <c r="BK42" s="688"/>
      <c r="BL42" s="237"/>
      <c r="BM42" s="690" t="s">
        <v>351</v>
      </c>
      <c r="BN42" s="690"/>
      <c r="BO42" s="690"/>
      <c r="BP42" s="690"/>
      <c r="BQ42" s="690"/>
      <c r="BR42" s="690"/>
      <c r="BS42" s="690"/>
      <c r="BT42" s="690"/>
      <c r="BU42" s="691"/>
      <c r="BV42" s="624">
        <v>323</v>
      </c>
      <c r="BW42" s="663"/>
      <c r="BX42" s="663"/>
      <c r="BY42" s="663"/>
      <c r="BZ42" s="663"/>
      <c r="CA42" s="663"/>
      <c r="CB42" s="664"/>
      <c r="CD42" s="637" t="s">
        <v>352</v>
      </c>
      <c r="CE42" s="638"/>
      <c r="CF42" s="638"/>
      <c r="CG42" s="638"/>
      <c r="CH42" s="638"/>
      <c r="CI42" s="638"/>
      <c r="CJ42" s="638"/>
      <c r="CK42" s="638"/>
      <c r="CL42" s="638"/>
      <c r="CM42" s="638"/>
      <c r="CN42" s="638"/>
      <c r="CO42" s="638"/>
      <c r="CP42" s="638"/>
      <c r="CQ42" s="639"/>
      <c r="CR42" s="640">
        <v>2189103</v>
      </c>
      <c r="CS42" s="641"/>
      <c r="CT42" s="641"/>
      <c r="CU42" s="641"/>
      <c r="CV42" s="641"/>
      <c r="CW42" s="641"/>
      <c r="CX42" s="641"/>
      <c r="CY42" s="642"/>
      <c r="CZ42" s="643">
        <v>32.700000000000003</v>
      </c>
      <c r="DA42" s="644"/>
      <c r="DB42" s="644"/>
      <c r="DC42" s="645"/>
      <c r="DD42" s="646">
        <v>293463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353</v>
      </c>
      <c r="CE43" s="638"/>
      <c r="CF43" s="638"/>
      <c r="CG43" s="638"/>
      <c r="CH43" s="638"/>
      <c r="CI43" s="638"/>
      <c r="CJ43" s="638"/>
      <c r="CK43" s="638"/>
      <c r="CL43" s="638"/>
      <c r="CM43" s="638"/>
      <c r="CN43" s="638"/>
      <c r="CO43" s="638"/>
      <c r="CP43" s="638"/>
      <c r="CQ43" s="639"/>
      <c r="CR43" s="640">
        <v>22871</v>
      </c>
      <c r="CS43" s="659"/>
      <c r="CT43" s="659"/>
      <c r="CU43" s="659"/>
      <c r="CV43" s="659"/>
      <c r="CW43" s="659"/>
      <c r="CX43" s="659"/>
      <c r="CY43" s="660"/>
      <c r="CZ43" s="643">
        <v>0.3</v>
      </c>
      <c r="DA43" s="661"/>
      <c r="DB43" s="661"/>
      <c r="DC43" s="662"/>
      <c r="DD43" s="646">
        <v>22871</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301</v>
      </c>
      <c r="CE44" s="654"/>
      <c r="CF44" s="637" t="s">
        <v>354</v>
      </c>
      <c r="CG44" s="638"/>
      <c r="CH44" s="638"/>
      <c r="CI44" s="638"/>
      <c r="CJ44" s="638"/>
      <c r="CK44" s="638"/>
      <c r="CL44" s="638"/>
      <c r="CM44" s="638"/>
      <c r="CN44" s="638"/>
      <c r="CO44" s="638"/>
      <c r="CP44" s="638"/>
      <c r="CQ44" s="639"/>
      <c r="CR44" s="640">
        <v>1608396</v>
      </c>
      <c r="CS44" s="641"/>
      <c r="CT44" s="641"/>
      <c r="CU44" s="641"/>
      <c r="CV44" s="641"/>
      <c r="CW44" s="641"/>
      <c r="CX44" s="641"/>
      <c r="CY44" s="642"/>
      <c r="CZ44" s="643">
        <v>24</v>
      </c>
      <c r="DA44" s="644"/>
      <c r="DB44" s="644"/>
      <c r="DC44" s="645"/>
      <c r="DD44" s="646">
        <v>248057</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355</v>
      </c>
      <c r="CG45" s="638"/>
      <c r="CH45" s="638"/>
      <c r="CI45" s="638"/>
      <c r="CJ45" s="638"/>
      <c r="CK45" s="638"/>
      <c r="CL45" s="638"/>
      <c r="CM45" s="638"/>
      <c r="CN45" s="638"/>
      <c r="CO45" s="638"/>
      <c r="CP45" s="638"/>
      <c r="CQ45" s="639"/>
      <c r="CR45" s="640">
        <v>731333</v>
      </c>
      <c r="CS45" s="659"/>
      <c r="CT45" s="659"/>
      <c r="CU45" s="659"/>
      <c r="CV45" s="659"/>
      <c r="CW45" s="659"/>
      <c r="CX45" s="659"/>
      <c r="CY45" s="660"/>
      <c r="CZ45" s="643">
        <v>10.9</v>
      </c>
      <c r="DA45" s="661"/>
      <c r="DB45" s="661"/>
      <c r="DC45" s="662"/>
      <c r="DD45" s="646">
        <v>98361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357</v>
      </c>
      <c r="CG46" s="638"/>
      <c r="CH46" s="638"/>
      <c r="CI46" s="638"/>
      <c r="CJ46" s="638"/>
      <c r="CK46" s="638"/>
      <c r="CL46" s="638"/>
      <c r="CM46" s="638"/>
      <c r="CN46" s="638"/>
      <c r="CO46" s="638"/>
      <c r="CP46" s="638"/>
      <c r="CQ46" s="639"/>
      <c r="CR46" s="640">
        <v>877063</v>
      </c>
      <c r="CS46" s="641"/>
      <c r="CT46" s="641"/>
      <c r="CU46" s="641"/>
      <c r="CV46" s="641"/>
      <c r="CW46" s="641"/>
      <c r="CX46" s="641"/>
      <c r="CY46" s="642"/>
      <c r="CZ46" s="643">
        <v>13.1</v>
      </c>
      <c r="DA46" s="644"/>
      <c r="DB46" s="644"/>
      <c r="DC46" s="645"/>
      <c r="DD46" s="646">
        <v>149696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359</v>
      </c>
      <c r="CG47" s="638"/>
      <c r="CH47" s="638"/>
      <c r="CI47" s="638"/>
      <c r="CJ47" s="638"/>
      <c r="CK47" s="638"/>
      <c r="CL47" s="638"/>
      <c r="CM47" s="638"/>
      <c r="CN47" s="638"/>
      <c r="CO47" s="638"/>
      <c r="CP47" s="638"/>
      <c r="CQ47" s="639"/>
      <c r="CR47" s="640">
        <v>580707</v>
      </c>
      <c r="CS47" s="659"/>
      <c r="CT47" s="659"/>
      <c r="CU47" s="659"/>
      <c r="CV47" s="659"/>
      <c r="CW47" s="659"/>
      <c r="CX47" s="659"/>
      <c r="CY47" s="660"/>
      <c r="CZ47" s="643">
        <v>8.6999999999999993</v>
      </c>
      <c r="DA47" s="661"/>
      <c r="DB47" s="661"/>
      <c r="DC47" s="662"/>
      <c r="DD47" s="646">
        <v>45406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360</v>
      </c>
      <c r="CD48" s="657"/>
      <c r="CE48" s="658"/>
      <c r="CF48" s="637" t="s">
        <v>361</v>
      </c>
      <c r="CG48" s="638"/>
      <c r="CH48" s="638"/>
      <c r="CI48" s="638"/>
      <c r="CJ48" s="638"/>
      <c r="CK48" s="638"/>
      <c r="CL48" s="638"/>
      <c r="CM48" s="638"/>
      <c r="CN48" s="638"/>
      <c r="CO48" s="638"/>
      <c r="CP48" s="638"/>
      <c r="CQ48" s="639"/>
      <c r="CR48" s="640" t="s">
        <v>230</v>
      </c>
      <c r="CS48" s="641"/>
      <c r="CT48" s="641"/>
      <c r="CU48" s="641"/>
      <c r="CV48" s="641"/>
      <c r="CW48" s="641"/>
      <c r="CX48" s="641"/>
      <c r="CY48" s="642"/>
      <c r="CZ48" s="643" t="s">
        <v>230</v>
      </c>
      <c r="DA48" s="644"/>
      <c r="DB48" s="644"/>
      <c r="DC48" s="645"/>
      <c r="DD48" s="646" t="s">
        <v>236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362</v>
      </c>
      <c r="CE49" s="622"/>
      <c r="CF49" s="622"/>
      <c r="CG49" s="622"/>
      <c r="CH49" s="622"/>
      <c r="CI49" s="622"/>
      <c r="CJ49" s="622"/>
      <c r="CK49" s="622"/>
      <c r="CL49" s="622"/>
      <c r="CM49" s="622"/>
      <c r="CN49" s="622"/>
      <c r="CO49" s="622"/>
      <c r="CP49" s="622"/>
      <c r="CQ49" s="623"/>
      <c r="CR49" s="624">
        <v>6697072</v>
      </c>
      <c r="CS49" s="625"/>
      <c r="CT49" s="625"/>
      <c r="CU49" s="625"/>
      <c r="CV49" s="625"/>
      <c r="CW49" s="625"/>
      <c r="CX49" s="625"/>
      <c r="CY49" s="626"/>
      <c r="CZ49" s="627">
        <v>100</v>
      </c>
      <c r="DA49" s="628"/>
      <c r="DB49" s="628"/>
      <c r="DC49" s="629"/>
      <c r="DD49" s="630">
        <v>3876266</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qWhML9X8ko2t/GtSVI9mibRg+Z/cOswUTtMn00jCJ01cV5DKFM/Zce9xneq45zc5GsfQFgl31/q3nH316oyzQ==" saltValue="w6bex9KjTRX2iu+OQsUwG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364</v>
      </c>
      <c r="DK2" s="1166"/>
      <c r="DL2" s="1166"/>
      <c r="DM2" s="1166"/>
      <c r="DN2" s="1166"/>
      <c r="DO2" s="1167"/>
      <c r="DP2" s="250"/>
      <c r="DQ2" s="1165" t="s">
        <v>365</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366</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368</v>
      </c>
      <c r="B5" s="1051"/>
      <c r="C5" s="1051"/>
      <c r="D5" s="1051"/>
      <c r="E5" s="1051"/>
      <c r="F5" s="1051"/>
      <c r="G5" s="1051"/>
      <c r="H5" s="1051"/>
      <c r="I5" s="1051"/>
      <c r="J5" s="1051"/>
      <c r="K5" s="1051"/>
      <c r="L5" s="1051"/>
      <c r="M5" s="1051"/>
      <c r="N5" s="1051"/>
      <c r="O5" s="1051"/>
      <c r="P5" s="1052"/>
      <c r="Q5" s="1056" t="s">
        <v>369</v>
      </c>
      <c r="R5" s="1057"/>
      <c r="S5" s="1057"/>
      <c r="T5" s="1057"/>
      <c r="U5" s="1058"/>
      <c r="V5" s="1056" t="s">
        <v>370</v>
      </c>
      <c r="W5" s="1057"/>
      <c r="X5" s="1057"/>
      <c r="Y5" s="1057"/>
      <c r="Z5" s="1058"/>
      <c r="AA5" s="1056" t="s">
        <v>371</v>
      </c>
      <c r="AB5" s="1057"/>
      <c r="AC5" s="1057"/>
      <c r="AD5" s="1057"/>
      <c r="AE5" s="1057"/>
      <c r="AF5" s="1168" t="s">
        <v>372</v>
      </c>
      <c r="AG5" s="1057"/>
      <c r="AH5" s="1057"/>
      <c r="AI5" s="1057"/>
      <c r="AJ5" s="1072"/>
      <c r="AK5" s="1057" t="s">
        <v>373</v>
      </c>
      <c r="AL5" s="1057"/>
      <c r="AM5" s="1057"/>
      <c r="AN5" s="1057"/>
      <c r="AO5" s="1058"/>
      <c r="AP5" s="1056" t="s">
        <v>374</v>
      </c>
      <c r="AQ5" s="1057"/>
      <c r="AR5" s="1057"/>
      <c r="AS5" s="1057"/>
      <c r="AT5" s="1058"/>
      <c r="AU5" s="1056" t="s">
        <v>375</v>
      </c>
      <c r="AV5" s="1057"/>
      <c r="AW5" s="1057"/>
      <c r="AX5" s="1057"/>
      <c r="AY5" s="1072"/>
      <c r="AZ5" s="257"/>
      <c r="BA5" s="257"/>
      <c r="BB5" s="257"/>
      <c r="BC5" s="257"/>
      <c r="BD5" s="257"/>
      <c r="BE5" s="258"/>
      <c r="BF5" s="258"/>
      <c r="BG5" s="258"/>
      <c r="BH5" s="258"/>
      <c r="BI5" s="258"/>
      <c r="BJ5" s="258"/>
      <c r="BK5" s="258"/>
      <c r="BL5" s="258"/>
      <c r="BM5" s="258"/>
      <c r="BN5" s="258"/>
      <c r="BO5" s="258"/>
      <c r="BP5" s="258"/>
      <c r="BQ5" s="1050" t="s">
        <v>376</v>
      </c>
      <c r="BR5" s="1051"/>
      <c r="BS5" s="1051"/>
      <c r="BT5" s="1051"/>
      <c r="BU5" s="1051"/>
      <c r="BV5" s="1051"/>
      <c r="BW5" s="1051"/>
      <c r="BX5" s="1051"/>
      <c r="BY5" s="1051"/>
      <c r="BZ5" s="1051"/>
      <c r="CA5" s="1051"/>
      <c r="CB5" s="1051"/>
      <c r="CC5" s="1051"/>
      <c r="CD5" s="1051"/>
      <c r="CE5" s="1051"/>
      <c r="CF5" s="1051"/>
      <c r="CG5" s="1052"/>
      <c r="CH5" s="1056" t="s">
        <v>377</v>
      </c>
      <c r="CI5" s="1057"/>
      <c r="CJ5" s="1057"/>
      <c r="CK5" s="1057"/>
      <c r="CL5" s="1058"/>
      <c r="CM5" s="1056" t="s">
        <v>378</v>
      </c>
      <c r="CN5" s="1057"/>
      <c r="CO5" s="1057"/>
      <c r="CP5" s="1057"/>
      <c r="CQ5" s="1058"/>
      <c r="CR5" s="1056" t="s">
        <v>379</v>
      </c>
      <c r="CS5" s="1057"/>
      <c r="CT5" s="1057"/>
      <c r="CU5" s="1057"/>
      <c r="CV5" s="1058"/>
      <c r="CW5" s="1056" t="s">
        <v>380</v>
      </c>
      <c r="CX5" s="1057"/>
      <c r="CY5" s="1057"/>
      <c r="CZ5" s="1057"/>
      <c r="DA5" s="1058"/>
      <c r="DB5" s="1056" t="s">
        <v>381</v>
      </c>
      <c r="DC5" s="1057"/>
      <c r="DD5" s="1057"/>
      <c r="DE5" s="1057"/>
      <c r="DF5" s="1058"/>
      <c r="DG5" s="1153" t="s">
        <v>382</v>
      </c>
      <c r="DH5" s="1154"/>
      <c r="DI5" s="1154"/>
      <c r="DJ5" s="1154"/>
      <c r="DK5" s="1155"/>
      <c r="DL5" s="1153" t="s">
        <v>383</v>
      </c>
      <c r="DM5" s="1154"/>
      <c r="DN5" s="1154"/>
      <c r="DO5" s="1154"/>
      <c r="DP5" s="1155"/>
      <c r="DQ5" s="1056" t="s">
        <v>384</v>
      </c>
      <c r="DR5" s="1057"/>
      <c r="DS5" s="1057"/>
      <c r="DT5" s="1057"/>
      <c r="DU5" s="1058"/>
      <c r="DV5" s="1056" t="s">
        <v>375</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385</v>
      </c>
      <c r="C7" s="1106"/>
      <c r="D7" s="1106"/>
      <c r="E7" s="1106"/>
      <c r="F7" s="1106"/>
      <c r="G7" s="1106"/>
      <c r="H7" s="1106"/>
      <c r="I7" s="1106"/>
      <c r="J7" s="1106"/>
      <c r="K7" s="1106"/>
      <c r="L7" s="1106"/>
      <c r="M7" s="1106"/>
      <c r="N7" s="1106"/>
      <c r="O7" s="1106"/>
      <c r="P7" s="1107"/>
      <c r="Q7" s="1159">
        <v>6758</v>
      </c>
      <c r="R7" s="1160"/>
      <c r="S7" s="1160"/>
      <c r="T7" s="1160"/>
      <c r="U7" s="1160"/>
      <c r="V7" s="1160">
        <v>6697</v>
      </c>
      <c r="W7" s="1160"/>
      <c r="X7" s="1160"/>
      <c r="Y7" s="1160"/>
      <c r="Z7" s="1160"/>
      <c r="AA7" s="1160">
        <v>61</v>
      </c>
      <c r="AB7" s="1160"/>
      <c r="AC7" s="1160"/>
      <c r="AD7" s="1160"/>
      <c r="AE7" s="1161"/>
      <c r="AF7" s="1162">
        <v>60</v>
      </c>
      <c r="AG7" s="1163"/>
      <c r="AH7" s="1163"/>
      <c r="AI7" s="1163"/>
      <c r="AJ7" s="1164"/>
      <c r="AK7" s="1146"/>
      <c r="AL7" s="1147"/>
      <c r="AM7" s="1147"/>
      <c r="AN7" s="1147"/>
      <c r="AO7" s="1147"/>
      <c r="AP7" s="1147">
        <v>7835</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585</v>
      </c>
      <c r="BT7" s="1151"/>
      <c r="BU7" s="1151"/>
      <c r="BV7" s="1151"/>
      <c r="BW7" s="1151"/>
      <c r="BX7" s="1151"/>
      <c r="BY7" s="1151"/>
      <c r="BZ7" s="1151"/>
      <c r="CA7" s="1151"/>
      <c r="CB7" s="1151"/>
      <c r="CC7" s="1151"/>
      <c r="CD7" s="1151"/>
      <c r="CE7" s="1151"/>
      <c r="CF7" s="1151"/>
      <c r="CG7" s="1152"/>
      <c r="CH7" s="1143">
        <v>-40</v>
      </c>
      <c r="CI7" s="1144"/>
      <c r="CJ7" s="1144"/>
      <c r="CK7" s="1144"/>
      <c r="CL7" s="1145"/>
      <c r="CM7" s="1143">
        <v>-21</v>
      </c>
      <c r="CN7" s="1144"/>
      <c r="CO7" s="1144"/>
      <c r="CP7" s="1144"/>
      <c r="CQ7" s="1145"/>
      <c r="CR7" s="1143">
        <v>28</v>
      </c>
      <c r="CS7" s="1144"/>
      <c r="CT7" s="1144"/>
      <c r="CU7" s="1144"/>
      <c r="CV7" s="1145"/>
      <c r="CW7" s="1143" t="s">
        <v>586</v>
      </c>
      <c r="CX7" s="1144"/>
      <c r="CY7" s="1144"/>
      <c r="CZ7" s="1144"/>
      <c r="DA7" s="1145"/>
      <c r="DB7" s="1143">
        <v>107</v>
      </c>
      <c r="DC7" s="1144"/>
      <c r="DD7" s="1144"/>
      <c r="DE7" s="1144"/>
      <c r="DF7" s="1145"/>
      <c r="DG7" s="1143" t="s">
        <v>587</v>
      </c>
      <c r="DH7" s="1144"/>
      <c r="DI7" s="1144"/>
      <c r="DJ7" s="1144"/>
      <c r="DK7" s="1145"/>
      <c r="DL7" s="1143" t="s">
        <v>588</v>
      </c>
      <c r="DM7" s="1144"/>
      <c r="DN7" s="1144"/>
      <c r="DO7" s="1144"/>
      <c r="DP7" s="1145"/>
      <c r="DQ7" s="1143" t="s">
        <v>589</v>
      </c>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386</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387</v>
      </c>
      <c r="B23" s="999" t="s">
        <v>388</v>
      </c>
      <c r="C23" s="1000"/>
      <c r="D23" s="1000"/>
      <c r="E23" s="1000"/>
      <c r="F23" s="1000"/>
      <c r="G23" s="1000"/>
      <c r="H23" s="1000"/>
      <c r="I23" s="1000"/>
      <c r="J23" s="1000"/>
      <c r="K23" s="1000"/>
      <c r="L23" s="1000"/>
      <c r="M23" s="1000"/>
      <c r="N23" s="1000"/>
      <c r="O23" s="1000"/>
      <c r="P23" s="1001"/>
      <c r="Q23" s="1123">
        <v>6758</v>
      </c>
      <c r="R23" s="1124"/>
      <c r="S23" s="1124"/>
      <c r="T23" s="1124"/>
      <c r="U23" s="1124"/>
      <c r="V23" s="1124">
        <v>6697</v>
      </c>
      <c r="W23" s="1124"/>
      <c r="X23" s="1124"/>
      <c r="Y23" s="1124"/>
      <c r="Z23" s="1124"/>
      <c r="AA23" s="1124">
        <v>61</v>
      </c>
      <c r="AB23" s="1124"/>
      <c r="AC23" s="1124"/>
      <c r="AD23" s="1124"/>
      <c r="AE23" s="1125"/>
      <c r="AF23" s="1126">
        <v>60</v>
      </c>
      <c r="AG23" s="1124"/>
      <c r="AH23" s="1124"/>
      <c r="AI23" s="1124"/>
      <c r="AJ23" s="1127"/>
      <c r="AK23" s="1128"/>
      <c r="AL23" s="1129"/>
      <c r="AM23" s="1129"/>
      <c r="AN23" s="1129"/>
      <c r="AO23" s="1129"/>
      <c r="AP23" s="1124">
        <v>7835</v>
      </c>
      <c r="AQ23" s="1124"/>
      <c r="AR23" s="1124"/>
      <c r="AS23" s="1124"/>
      <c r="AT23" s="1124"/>
      <c r="AU23" s="1130"/>
      <c r="AV23" s="1130"/>
      <c r="AW23" s="1130"/>
      <c r="AX23" s="1130"/>
      <c r="AY23" s="1131"/>
      <c r="AZ23" s="1120" t="s">
        <v>236</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389</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390</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368</v>
      </c>
      <c r="B26" s="1051"/>
      <c r="C26" s="1051"/>
      <c r="D26" s="1051"/>
      <c r="E26" s="1051"/>
      <c r="F26" s="1051"/>
      <c r="G26" s="1051"/>
      <c r="H26" s="1051"/>
      <c r="I26" s="1051"/>
      <c r="J26" s="1051"/>
      <c r="K26" s="1051"/>
      <c r="L26" s="1051"/>
      <c r="M26" s="1051"/>
      <c r="N26" s="1051"/>
      <c r="O26" s="1051"/>
      <c r="P26" s="1052"/>
      <c r="Q26" s="1056" t="s">
        <v>391</v>
      </c>
      <c r="R26" s="1057"/>
      <c r="S26" s="1057"/>
      <c r="T26" s="1057"/>
      <c r="U26" s="1058"/>
      <c r="V26" s="1056" t="s">
        <v>392</v>
      </c>
      <c r="W26" s="1057"/>
      <c r="X26" s="1057"/>
      <c r="Y26" s="1057"/>
      <c r="Z26" s="1058"/>
      <c r="AA26" s="1056" t="s">
        <v>393</v>
      </c>
      <c r="AB26" s="1057"/>
      <c r="AC26" s="1057"/>
      <c r="AD26" s="1057"/>
      <c r="AE26" s="1057"/>
      <c r="AF26" s="1114" t="s">
        <v>394</v>
      </c>
      <c r="AG26" s="1063"/>
      <c r="AH26" s="1063"/>
      <c r="AI26" s="1063"/>
      <c r="AJ26" s="1115"/>
      <c r="AK26" s="1057" t="s">
        <v>395</v>
      </c>
      <c r="AL26" s="1057"/>
      <c r="AM26" s="1057"/>
      <c r="AN26" s="1057"/>
      <c r="AO26" s="1058"/>
      <c r="AP26" s="1056" t="s">
        <v>396</v>
      </c>
      <c r="AQ26" s="1057"/>
      <c r="AR26" s="1057"/>
      <c r="AS26" s="1057"/>
      <c r="AT26" s="1058"/>
      <c r="AU26" s="1056" t="s">
        <v>397</v>
      </c>
      <c r="AV26" s="1057"/>
      <c r="AW26" s="1057"/>
      <c r="AX26" s="1057"/>
      <c r="AY26" s="1058"/>
      <c r="AZ26" s="1056" t="s">
        <v>398</v>
      </c>
      <c r="BA26" s="1057"/>
      <c r="BB26" s="1057"/>
      <c r="BC26" s="1057"/>
      <c r="BD26" s="1058"/>
      <c r="BE26" s="1056" t="s">
        <v>375</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399</v>
      </c>
      <c r="C28" s="1106"/>
      <c r="D28" s="1106"/>
      <c r="E28" s="1106"/>
      <c r="F28" s="1106"/>
      <c r="G28" s="1106"/>
      <c r="H28" s="1106"/>
      <c r="I28" s="1106"/>
      <c r="J28" s="1106"/>
      <c r="K28" s="1106"/>
      <c r="L28" s="1106"/>
      <c r="M28" s="1106"/>
      <c r="N28" s="1106"/>
      <c r="O28" s="1106"/>
      <c r="P28" s="1107"/>
      <c r="Q28" s="1108">
        <v>748</v>
      </c>
      <c r="R28" s="1109"/>
      <c r="S28" s="1109"/>
      <c r="T28" s="1109"/>
      <c r="U28" s="1109"/>
      <c r="V28" s="1109">
        <v>725</v>
      </c>
      <c r="W28" s="1109"/>
      <c r="X28" s="1109"/>
      <c r="Y28" s="1109"/>
      <c r="Z28" s="1109"/>
      <c r="AA28" s="1109">
        <v>23</v>
      </c>
      <c r="AB28" s="1109"/>
      <c r="AC28" s="1109"/>
      <c r="AD28" s="1109"/>
      <c r="AE28" s="1110"/>
      <c r="AF28" s="1111">
        <v>23</v>
      </c>
      <c r="AG28" s="1109"/>
      <c r="AH28" s="1109"/>
      <c r="AI28" s="1109"/>
      <c r="AJ28" s="1112"/>
      <c r="AK28" s="1113">
        <v>38</v>
      </c>
      <c r="AL28" s="1101"/>
      <c r="AM28" s="1101"/>
      <c r="AN28" s="1101"/>
      <c r="AO28" s="1101"/>
      <c r="AP28" s="1101" t="s">
        <v>578</v>
      </c>
      <c r="AQ28" s="1101"/>
      <c r="AR28" s="1101"/>
      <c r="AS28" s="1101"/>
      <c r="AT28" s="1101"/>
      <c r="AU28" s="1101" t="s">
        <v>579</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400</v>
      </c>
      <c r="C29" s="1093"/>
      <c r="D29" s="1093"/>
      <c r="E29" s="1093"/>
      <c r="F29" s="1093"/>
      <c r="G29" s="1093"/>
      <c r="H29" s="1093"/>
      <c r="I29" s="1093"/>
      <c r="J29" s="1093"/>
      <c r="K29" s="1093"/>
      <c r="L29" s="1093"/>
      <c r="M29" s="1093"/>
      <c r="N29" s="1093"/>
      <c r="O29" s="1093"/>
      <c r="P29" s="1094"/>
      <c r="Q29" s="1098">
        <v>495</v>
      </c>
      <c r="R29" s="1099"/>
      <c r="S29" s="1099"/>
      <c r="T29" s="1099"/>
      <c r="U29" s="1099"/>
      <c r="V29" s="1099">
        <v>458</v>
      </c>
      <c r="W29" s="1099"/>
      <c r="X29" s="1099"/>
      <c r="Y29" s="1099"/>
      <c r="Z29" s="1099"/>
      <c r="AA29" s="1099">
        <v>37</v>
      </c>
      <c r="AB29" s="1099"/>
      <c r="AC29" s="1099"/>
      <c r="AD29" s="1099"/>
      <c r="AE29" s="1100"/>
      <c r="AF29" s="1074">
        <v>37</v>
      </c>
      <c r="AG29" s="1075"/>
      <c r="AH29" s="1075"/>
      <c r="AI29" s="1075"/>
      <c r="AJ29" s="1076"/>
      <c r="AK29" s="1035">
        <v>67</v>
      </c>
      <c r="AL29" s="1026"/>
      <c r="AM29" s="1026"/>
      <c r="AN29" s="1026"/>
      <c r="AO29" s="1026"/>
      <c r="AP29" s="1026" t="s">
        <v>579</v>
      </c>
      <c r="AQ29" s="1026"/>
      <c r="AR29" s="1026"/>
      <c r="AS29" s="1026"/>
      <c r="AT29" s="1026"/>
      <c r="AU29" s="1026" t="s">
        <v>579</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401</v>
      </c>
      <c r="C30" s="1093"/>
      <c r="D30" s="1093"/>
      <c r="E30" s="1093"/>
      <c r="F30" s="1093"/>
      <c r="G30" s="1093"/>
      <c r="H30" s="1093"/>
      <c r="I30" s="1093"/>
      <c r="J30" s="1093"/>
      <c r="K30" s="1093"/>
      <c r="L30" s="1093"/>
      <c r="M30" s="1093"/>
      <c r="N30" s="1093"/>
      <c r="O30" s="1093"/>
      <c r="P30" s="1094"/>
      <c r="Q30" s="1098">
        <v>80</v>
      </c>
      <c r="R30" s="1099"/>
      <c r="S30" s="1099"/>
      <c r="T30" s="1099"/>
      <c r="U30" s="1099"/>
      <c r="V30" s="1099">
        <v>80</v>
      </c>
      <c r="W30" s="1099"/>
      <c r="X30" s="1099"/>
      <c r="Y30" s="1099"/>
      <c r="Z30" s="1099"/>
      <c r="AA30" s="1099" t="s">
        <v>570</v>
      </c>
      <c r="AB30" s="1099"/>
      <c r="AC30" s="1099"/>
      <c r="AD30" s="1099"/>
      <c r="AE30" s="1100"/>
      <c r="AF30" s="1074" t="s">
        <v>236</v>
      </c>
      <c r="AG30" s="1075"/>
      <c r="AH30" s="1075"/>
      <c r="AI30" s="1075"/>
      <c r="AJ30" s="1076"/>
      <c r="AK30" s="1035">
        <v>27</v>
      </c>
      <c r="AL30" s="1026"/>
      <c r="AM30" s="1026"/>
      <c r="AN30" s="1026"/>
      <c r="AO30" s="1026"/>
      <c r="AP30" s="1026" t="s">
        <v>579</v>
      </c>
      <c r="AQ30" s="1026"/>
      <c r="AR30" s="1026"/>
      <c r="AS30" s="1026"/>
      <c r="AT30" s="1026"/>
      <c r="AU30" s="1026" t="s">
        <v>579</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402</v>
      </c>
      <c r="C31" s="1093"/>
      <c r="D31" s="1093"/>
      <c r="E31" s="1093"/>
      <c r="F31" s="1093"/>
      <c r="G31" s="1093"/>
      <c r="H31" s="1093"/>
      <c r="I31" s="1093"/>
      <c r="J31" s="1093"/>
      <c r="K31" s="1093"/>
      <c r="L31" s="1093"/>
      <c r="M31" s="1093"/>
      <c r="N31" s="1093"/>
      <c r="O31" s="1093"/>
      <c r="P31" s="1094"/>
      <c r="Q31" s="1098">
        <v>798</v>
      </c>
      <c r="R31" s="1099"/>
      <c r="S31" s="1099"/>
      <c r="T31" s="1099"/>
      <c r="U31" s="1099"/>
      <c r="V31" s="1099">
        <v>977</v>
      </c>
      <c r="W31" s="1099"/>
      <c r="X31" s="1099"/>
      <c r="Y31" s="1099"/>
      <c r="Z31" s="1099"/>
      <c r="AA31" s="1099">
        <v>-179</v>
      </c>
      <c r="AB31" s="1099"/>
      <c r="AC31" s="1099"/>
      <c r="AD31" s="1099"/>
      <c r="AE31" s="1100"/>
      <c r="AF31" s="1074">
        <v>8</v>
      </c>
      <c r="AG31" s="1075"/>
      <c r="AH31" s="1075"/>
      <c r="AI31" s="1075"/>
      <c r="AJ31" s="1076"/>
      <c r="AK31" s="1035">
        <v>361</v>
      </c>
      <c r="AL31" s="1026"/>
      <c r="AM31" s="1026"/>
      <c r="AN31" s="1026"/>
      <c r="AO31" s="1026"/>
      <c r="AP31" s="1026">
        <v>2193</v>
      </c>
      <c r="AQ31" s="1026"/>
      <c r="AR31" s="1026"/>
      <c r="AS31" s="1026"/>
      <c r="AT31" s="1026"/>
      <c r="AU31" s="1026">
        <v>1096</v>
      </c>
      <c r="AV31" s="1026"/>
      <c r="AW31" s="1026"/>
      <c r="AX31" s="1026"/>
      <c r="AY31" s="1026"/>
      <c r="AZ31" s="1097"/>
      <c r="BA31" s="1097"/>
      <c r="BB31" s="1097"/>
      <c r="BC31" s="1097"/>
      <c r="BD31" s="1097"/>
      <c r="BE31" s="1087" t="s">
        <v>403</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404</v>
      </c>
      <c r="C32" s="1093"/>
      <c r="D32" s="1093"/>
      <c r="E32" s="1093"/>
      <c r="F32" s="1093"/>
      <c r="G32" s="1093"/>
      <c r="H32" s="1093"/>
      <c r="I32" s="1093"/>
      <c r="J32" s="1093"/>
      <c r="K32" s="1093"/>
      <c r="L32" s="1093"/>
      <c r="M32" s="1093"/>
      <c r="N32" s="1093"/>
      <c r="O32" s="1093"/>
      <c r="P32" s="1094"/>
      <c r="Q32" s="1098">
        <v>276</v>
      </c>
      <c r="R32" s="1099"/>
      <c r="S32" s="1099"/>
      <c r="T32" s="1099"/>
      <c r="U32" s="1099"/>
      <c r="V32" s="1099">
        <v>275</v>
      </c>
      <c r="W32" s="1099"/>
      <c r="X32" s="1099"/>
      <c r="Y32" s="1099"/>
      <c r="Z32" s="1099"/>
      <c r="AA32" s="1099">
        <v>1</v>
      </c>
      <c r="AB32" s="1099"/>
      <c r="AC32" s="1099"/>
      <c r="AD32" s="1099"/>
      <c r="AE32" s="1100"/>
      <c r="AF32" s="1074">
        <v>1</v>
      </c>
      <c r="AG32" s="1075"/>
      <c r="AH32" s="1075"/>
      <c r="AI32" s="1075"/>
      <c r="AJ32" s="1076"/>
      <c r="AK32" s="1035">
        <v>63</v>
      </c>
      <c r="AL32" s="1026"/>
      <c r="AM32" s="1026"/>
      <c r="AN32" s="1026"/>
      <c r="AO32" s="1026"/>
      <c r="AP32" s="1026">
        <v>1084</v>
      </c>
      <c r="AQ32" s="1026"/>
      <c r="AR32" s="1026"/>
      <c r="AS32" s="1026"/>
      <c r="AT32" s="1026"/>
      <c r="AU32" s="1026">
        <v>542</v>
      </c>
      <c r="AV32" s="1026"/>
      <c r="AW32" s="1026"/>
      <c r="AX32" s="1026"/>
      <c r="AY32" s="1026"/>
      <c r="AZ32" s="1097"/>
      <c r="BA32" s="1097"/>
      <c r="BB32" s="1097"/>
      <c r="BC32" s="1097"/>
      <c r="BD32" s="1097"/>
      <c r="BE32" s="1087" t="s">
        <v>405</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406</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387</v>
      </c>
      <c r="B63" s="999" t="s">
        <v>407</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69</v>
      </c>
      <c r="AG63" s="1014"/>
      <c r="AH63" s="1014"/>
      <c r="AI63" s="1014"/>
      <c r="AJ63" s="1085"/>
      <c r="AK63" s="1086"/>
      <c r="AL63" s="1018"/>
      <c r="AM63" s="1018"/>
      <c r="AN63" s="1018"/>
      <c r="AO63" s="1018"/>
      <c r="AP63" s="1014">
        <v>3277</v>
      </c>
      <c r="AQ63" s="1014"/>
      <c r="AR63" s="1014"/>
      <c r="AS63" s="1014"/>
      <c r="AT63" s="1014"/>
      <c r="AU63" s="1014">
        <v>1638</v>
      </c>
      <c r="AV63" s="1014"/>
      <c r="AW63" s="1014"/>
      <c r="AX63" s="1014"/>
      <c r="AY63" s="1014"/>
      <c r="AZ63" s="1080"/>
      <c r="BA63" s="1080"/>
      <c r="BB63" s="1080"/>
      <c r="BC63" s="1080"/>
      <c r="BD63" s="1080"/>
      <c r="BE63" s="1015"/>
      <c r="BF63" s="1015"/>
      <c r="BG63" s="1015"/>
      <c r="BH63" s="1015"/>
      <c r="BI63" s="1016"/>
      <c r="BJ63" s="1081" t="s">
        <v>236</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409</v>
      </c>
      <c r="B66" s="1051"/>
      <c r="C66" s="1051"/>
      <c r="D66" s="1051"/>
      <c r="E66" s="1051"/>
      <c r="F66" s="1051"/>
      <c r="G66" s="1051"/>
      <c r="H66" s="1051"/>
      <c r="I66" s="1051"/>
      <c r="J66" s="1051"/>
      <c r="K66" s="1051"/>
      <c r="L66" s="1051"/>
      <c r="M66" s="1051"/>
      <c r="N66" s="1051"/>
      <c r="O66" s="1051"/>
      <c r="P66" s="1052"/>
      <c r="Q66" s="1056" t="s">
        <v>410</v>
      </c>
      <c r="R66" s="1057"/>
      <c r="S66" s="1057"/>
      <c r="T66" s="1057"/>
      <c r="U66" s="1058"/>
      <c r="V66" s="1056" t="s">
        <v>411</v>
      </c>
      <c r="W66" s="1057"/>
      <c r="X66" s="1057"/>
      <c r="Y66" s="1057"/>
      <c r="Z66" s="1058"/>
      <c r="AA66" s="1056" t="s">
        <v>412</v>
      </c>
      <c r="AB66" s="1057"/>
      <c r="AC66" s="1057"/>
      <c r="AD66" s="1057"/>
      <c r="AE66" s="1058"/>
      <c r="AF66" s="1062" t="s">
        <v>413</v>
      </c>
      <c r="AG66" s="1063"/>
      <c r="AH66" s="1063"/>
      <c r="AI66" s="1063"/>
      <c r="AJ66" s="1064"/>
      <c r="AK66" s="1056" t="s">
        <v>414</v>
      </c>
      <c r="AL66" s="1051"/>
      <c r="AM66" s="1051"/>
      <c r="AN66" s="1051"/>
      <c r="AO66" s="1052"/>
      <c r="AP66" s="1056" t="s">
        <v>415</v>
      </c>
      <c r="AQ66" s="1057"/>
      <c r="AR66" s="1057"/>
      <c r="AS66" s="1057"/>
      <c r="AT66" s="1058"/>
      <c r="AU66" s="1056" t="s">
        <v>416</v>
      </c>
      <c r="AV66" s="1057"/>
      <c r="AW66" s="1057"/>
      <c r="AX66" s="1057"/>
      <c r="AY66" s="1058"/>
      <c r="AZ66" s="1056" t="s">
        <v>375</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571</v>
      </c>
      <c r="C68" s="1041"/>
      <c r="D68" s="1041"/>
      <c r="E68" s="1041"/>
      <c r="F68" s="1041"/>
      <c r="G68" s="1041"/>
      <c r="H68" s="1041"/>
      <c r="I68" s="1041"/>
      <c r="J68" s="1041"/>
      <c r="K68" s="1041"/>
      <c r="L68" s="1041"/>
      <c r="M68" s="1041"/>
      <c r="N68" s="1041"/>
      <c r="O68" s="1041"/>
      <c r="P68" s="1042"/>
      <c r="Q68" s="1043">
        <v>566</v>
      </c>
      <c r="R68" s="1037"/>
      <c r="S68" s="1037"/>
      <c r="T68" s="1037"/>
      <c r="U68" s="1037"/>
      <c r="V68" s="1037">
        <v>515</v>
      </c>
      <c r="W68" s="1037"/>
      <c r="X68" s="1037"/>
      <c r="Y68" s="1037"/>
      <c r="Z68" s="1037"/>
      <c r="AA68" s="1037">
        <v>51</v>
      </c>
      <c r="AB68" s="1037"/>
      <c r="AC68" s="1037"/>
      <c r="AD68" s="1037"/>
      <c r="AE68" s="1037"/>
      <c r="AF68" s="1037">
        <v>51</v>
      </c>
      <c r="AG68" s="1037"/>
      <c r="AH68" s="1037"/>
      <c r="AI68" s="1037"/>
      <c r="AJ68" s="1037"/>
      <c r="AK68" s="1037" t="s">
        <v>575</v>
      </c>
      <c r="AL68" s="1037"/>
      <c r="AM68" s="1037"/>
      <c r="AN68" s="1037"/>
      <c r="AO68" s="1037"/>
      <c r="AP68" s="1037">
        <v>716</v>
      </c>
      <c r="AQ68" s="1037"/>
      <c r="AR68" s="1037"/>
      <c r="AS68" s="1037"/>
      <c r="AT68" s="1037"/>
      <c r="AU68" s="1037">
        <v>158</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572</v>
      </c>
      <c r="C69" s="1030"/>
      <c r="D69" s="1030"/>
      <c r="E69" s="1030"/>
      <c r="F69" s="1030"/>
      <c r="G69" s="1030"/>
      <c r="H69" s="1030"/>
      <c r="I69" s="1030"/>
      <c r="J69" s="1030"/>
      <c r="K69" s="1030"/>
      <c r="L69" s="1030"/>
      <c r="M69" s="1030"/>
      <c r="N69" s="1030"/>
      <c r="O69" s="1030"/>
      <c r="P69" s="1031"/>
      <c r="Q69" s="1032">
        <v>178</v>
      </c>
      <c r="R69" s="1026"/>
      <c r="S69" s="1026"/>
      <c r="T69" s="1026"/>
      <c r="U69" s="1026"/>
      <c r="V69" s="1026">
        <v>170</v>
      </c>
      <c r="W69" s="1026"/>
      <c r="X69" s="1026"/>
      <c r="Y69" s="1026"/>
      <c r="Z69" s="1026"/>
      <c r="AA69" s="1026">
        <v>8</v>
      </c>
      <c r="AB69" s="1026"/>
      <c r="AC69" s="1026"/>
      <c r="AD69" s="1026"/>
      <c r="AE69" s="1026"/>
      <c r="AF69" s="1026">
        <v>8</v>
      </c>
      <c r="AG69" s="1026"/>
      <c r="AH69" s="1026"/>
      <c r="AI69" s="1026"/>
      <c r="AJ69" s="1026"/>
      <c r="AK69" s="1026" t="s">
        <v>575</v>
      </c>
      <c r="AL69" s="1026"/>
      <c r="AM69" s="1026"/>
      <c r="AN69" s="1026"/>
      <c r="AO69" s="1026"/>
      <c r="AP69" s="1026" t="s">
        <v>575</v>
      </c>
      <c r="AQ69" s="1026"/>
      <c r="AR69" s="1026"/>
      <c r="AS69" s="1026"/>
      <c r="AT69" s="1026"/>
      <c r="AU69" s="1026" t="s">
        <v>576</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573</v>
      </c>
      <c r="C70" s="1030"/>
      <c r="D70" s="1030"/>
      <c r="E70" s="1030"/>
      <c r="F70" s="1030"/>
      <c r="G70" s="1030"/>
      <c r="H70" s="1030"/>
      <c r="I70" s="1030"/>
      <c r="J70" s="1030"/>
      <c r="K70" s="1030"/>
      <c r="L70" s="1030"/>
      <c r="M70" s="1030"/>
      <c r="N70" s="1030"/>
      <c r="O70" s="1030"/>
      <c r="P70" s="1031"/>
      <c r="Q70" s="1032">
        <v>941</v>
      </c>
      <c r="R70" s="1026"/>
      <c r="S70" s="1026"/>
      <c r="T70" s="1026"/>
      <c r="U70" s="1026"/>
      <c r="V70" s="1026">
        <v>928</v>
      </c>
      <c r="W70" s="1026"/>
      <c r="X70" s="1026"/>
      <c r="Y70" s="1026"/>
      <c r="Z70" s="1026"/>
      <c r="AA70" s="1026">
        <v>13</v>
      </c>
      <c r="AB70" s="1026"/>
      <c r="AC70" s="1026"/>
      <c r="AD70" s="1026"/>
      <c r="AE70" s="1026"/>
      <c r="AF70" s="1026">
        <v>13</v>
      </c>
      <c r="AG70" s="1026"/>
      <c r="AH70" s="1026"/>
      <c r="AI70" s="1026"/>
      <c r="AJ70" s="1026"/>
      <c r="AK70" s="1026" t="s">
        <v>575</v>
      </c>
      <c r="AL70" s="1026"/>
      <c r="AM70" s="1026"/>
      <c r="AN70" s="1026"/>
      <c r="AO70" s="1026"/>
      <c r="AP70" s="1026">
        <v>41</v>
      </c>
      <c r="AQ70" s="1026"/>
      <c r="AR70" s="1026"/>
      <c r="AS70" s="1026"/>
      <c r="AT70" s="1026"/>
      <c r="AU70" s="1026">
        <v>2</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574</v>
      </c>
      <c r="C71" s="1030"/>
      <c r="D71" s="1030"/>
      <c r="E71" s="1030"/>
      <c r="F71" s="1030"/>
      <c r="G71" s="1030"/>
      <c r="H71" s="1030"/>
      <c r="I71" s="1030"/>
      <c r="J71" s="1030"/>
      <c r="K71" s="1030"/>
      <c r="L71" s="1030"/>
      <c r="M71" s="1030"/>
      <c r="N71" s="1030"/>
      <c r="O71" s="1030"/>
      <c r="P71" s="1031"/>
      <c r="Q71" s="1032">
        <v>24</v>
      </c>
      <c r="R71" s="1026"/>
      <c r="S71" s="1026"/>
      <c r="T71" s="1026"/>
      <c r="U71" s="1026"/>
      <c r="V71" s="1026">
        <v>24</v>
      </c>
      <c r="W71" s="1026"/>
      <c r="X71" s="1026"/>
      <c r="Y71" s="1026"/>
      <c r="Z71" s="1026"/>
      <c r="AA71" s="1026">
        <v>0</v>
      </c>
      <c r="AB71" s="1026"/>
      <c r="AC71" s="1026"/>
      <c r="AD71" s="1026"/>
      <c r="AE71" s="1026"/>
      <c r="AF71" s="1026">
        <v>0</v>
      </c>
      <c r="AG71" s="1026"/>
      <c r="AH71" s="1026"/>
      <c r="AI71" s="1026"/>
      <c r="AJ71" s="1026"/>
      <c r="AK71" s="1026" t="s">
        <v>575</v>
      </c>
      <c r="AL71" s="1026"/>
      <c r="AM71" s="1026"/>
      <c r="AN71" s="1026"/>
      <c r="AO71" s="1026"/>
      <c r="AP71" s="1026" t="s">
        <v>577</v>
      </c>
      <c r="AQ71" s="1026"/>
      <c r="AR71" s="1026"/>
      <c r="AS71" s="1026"/>
      <c r="AT71" s="1026"/>
      <c r="AU71" s="1026" t="s">
        <v>575</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387</v>
      </c>
      <c r="B88" s="999" t="s">
        <v>417</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72</v>
      </c>
      <c r="AG88" s="1014"/>
      <c r="AH88" s="1014"/>
      <c r="AI88" s="1014"/>
      <c r="AJ88" s="1014"/>
      <c r="AK88" s="1018"/>
      <c r="AL88" s="1018"/>
      <c r="AM88" s="1018"/>
      <c r="AN88" s="1018"/>
      <c r="AO88" s="1018"/>
      <c r="AP88" s="1014">
        <v>757</v>
      </c>
      <c r="AQ88" s="1014"/>
      <c r="AR88" s="1014"/>
      <c r="AS88" s="1014"/>
      <c r="AT88" s="1014"/>
      <c r="AU88" s="1014">
        <v>160</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999" t="s">
        <v>418</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28</v>
      </c>
      <c r="CS102" s="1006"/>
      <c r="CT102" s="1006"/>
      <c r="CU102" s="1006"/>
      <c r="CV102" s="1007"/>
      <c r="CW102" s="1005"/>
      <c r="CX102" s="1006"/>
      <c r="CY102" s="1006"/>
      <c r="CZ102" s="1006"/>
      <c r="DA102" s="1007"/>
      <c r="DB102" s="1005">
        <v>107</v>
      </c>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419</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420</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423</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424</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425</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426</v>
      </c>
      <c r="AB109" s="949"/>
      <c r="AC109" s="949"/>
      <c r="AD109" s="949"/>
      <c r="AE109" s="950"/>
      <c r="AF109" s="951" t="s">
        <v>305</v>
      </c>
      <c r="AG109" s="949"/>
      <c r="AH109" s="949"/>
      <c r="AI109" s="949"/>
      <c r="AJ109" s="950"/>
      <c r="AK109" s="951" t="s">
        <v>304</v>
      </c>
      <c r="AL109" s="949"/>
      <c r="AM109" s="949"/>
      <c r="AN109" s="949"/>
      <c r="AO109" s="950"/>
      <c r="AP109" s="951" t="s">
        <v>427</v>
      </c>
      <c r="AQ109" s="949"/>
      <c r="AR109" s="949"/>
      <c r="AS109" s="949"/>
      <c r="AT109" s="980"/>
      <c r="AU109" s="948" t="s">
        <v>425</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426</v>
      </c>
      <c r="BR109" s="949"/>
      <c r="BS109" s="949"/>
      <c r="BT109" s="949"/>
      <c r="BU109" s="950"/>
      <c r="BV109" s="951" t="s">
        <v>305</v>
      </c>
      <c r="BW109" s="949"/>
      <c r="BX109" s="949"/>
      <c r="BY109" s="949"/>
      <c r="BZ109" s="950"/>
      <c r="CA109" s="951" t="s">
        <v>304</v>
      </c>
      <c r="CB109" s="949"/>
      <c r="CC109" s="949"/>
      <c r="CD109" s="949"/>
      <c r="CE109" s="950"/>
      <c r="CF109" s="987" t="s">
        <v>427</v>
      </c>
      <c r="CG109" s="987"/>
      <c r="CH109" s="987"/>
      <c r="CI109" s="987"/>
      <c r="CJ109" s="987"/>
      <c r="CK109" s="951" t="s">
        <v>428</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426</v>
      </c>
      <c r="DH109" s="949"/>
      <c r="DI109" s="949"/>
      <c r="DJ109" s="949"/>
      <c r="DK109" s="950"/>
      <c r="DL109" s="951" t="s">
        <v>305</v>
      </c>
      <c r="DM109" s="949"/>
      <c r="DN109" s="949"/>
      <c r="DO109" s="949"/>
      <c r="DP109" s="950"/>
      <c r="DQ109" s="951" t="s">
        <v>304</v>
      </c>
      <c r="DR109" s="949"/>
      <c r="DS109" s="949"/>
      <c r="DT109" s="949"/>
      <c r="DU109" s="950"/>
      <c r="DV109" s="951" t="s">
        <v>427</v>
      </c>
      <c r="DW109" s="949"/>
      <c r="DX109" s="949"/>
      <c r="DY109" s="949"/>
      <c r="DZ109" s="980"/>
    </row>
    <row r="110" spans="1:131" s="247" customFormat="1" ht="26.25" customHeight="1" x14ac:dyDescent="0.15">
      <c r="A110" s="851" t="s">
        <v>429</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551564</v>
      </c>
      <c r="AB110" s="942"/>
      <c r="AC110" s="942"/>
      <c r="AD110" s="942"/>
      <c r="AE110" s="943"/>
      <c r="AF110" s="944">
        <v>615323</v>
      </c>
      <c r="AG110" s="942"/>
      <c r="AH110" s="942"/>
      <c r="AI110" s="942"/>
      <c r="AJ110" s="943"/>
      <c r="AK110" s="944">
        <v>633948</v>
      </c>
      <c r="AL110" s="942"/>
      <c r="AM110" s="942"/>
      <c r="AN110" s="942"/>
      <c r="AO110" s="943"/>
      <c r="AP110" s="945">
        <v>22.3</v>
      </c>
      <c r="AQ110" s="946"/>
      <c r="AR110" s="946"/>
      <c r="AS110" s="946"/>
      <c r="AT110" s="947"/>
      <c r="AU110" s="981" t="s">
        <v>72</v>
      </c>
      <c r="AV110" s="982"/>
      <c r="AW110" s="982"/>
      <c r="AX110" s="982"/>
      <c r="AY110" s="982"/>
      <c r="AZ110" s="907" t="s">
        <v>430</v>
      </c>
      <c r="BA110" s="852"/>
      <c r="BB110" s="852"/>
      <c r="BC110" s="852"/>
      <c r="BD110" s="852"/>
      <c r="BE110" s="852"/>
      <c r="BF110" s="852"/>
      <c r="BG110" s="852"/>
      <c r="BH110" s="852"/>
      <c r="BI110" s="852"/>
      <c r="BJ110" s="852"/>
      <c r="BK110" s="852"/>
      <c r="BL110" s="852"/>
      <c r="BM110" s="852"/>
      <c r="BN110" s="852"/>
      <c r="BO110" s="852"/>
      <c r="BP110" s="853"/>
      <c r="BQ110" s="908">
        <v>7343328</v>
      </c>
      <c r="BR110" s="889"/>
      <c r="BS110" s="889"/>
      <c r="BT110" s="889"/>
      <c r="BU110" s="889"/>
      <c r="BV110" s="889">
        <v>7703636</v>
      </c>
      <c r="BW110" s="889"/>
      <c r="BX110" s="889"/>
      <c r="BY110" s="889"/>
      <c r="BZ110" s="889"/>
      <c r="CA110" s="889">
        <v>7834552</v>
      </c>
      <c r="CB110" s="889"/>
      <c r="CC110" s="889"/>
      <c r="CD110" s="889"/>
      <c r="CE110" s="889"/>
      <c r="CF110" s="913">
        <v>275.8</v>
      </c>
      <c r="CG110" s="914"/>
      <c r="CH110" s="914"/>
      <c r="CI110" s="914"/>
      <c r="CJ110" s="914"/>
      <c r="CK110" s="977" t="s">
        <v>431</v>
      </c>
      <c r="CL110" s="863"/>
      <c r="CM110" s="938" t="s">
        <v>432</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433</v>
      </c>
      <c r="DH110" s="889"/>
      <c r="DI110" s="889"/>
      <c r="DJ110" s="889"/>
      <c r="DK110" s="889"/>
      <c r="DL110" s="889" t="s">
        <v>433</v>
      </c>
      <c r="DM110" s="889"/>
      <c r="DN110" s="889"/>
      <c r="DO110" s="889"/>
      <c r="DP110" s="889"/>
      <c r="DQ110" s="889" t="s">
        <v>236</v>
      </c>
      <c r="DR110" s="889"/>
      <c r="DS110" s="889"/>
      <c r="DT110" s="889"/>
      <c r="DU110" s="889"/>
      <c r="DV110" s="890" t="s">
        <v>434</v>
      </c>
      <c r="DW110" s="890"/>
      <c r="DX110" s="890"/>
      <c r="DY110" s="890"/>
      <c r="DZ110" s="891"/>
    </row>
    <row r="111" spans="1:131" s="247" customFormat="1" ht="26.25" customHeight="1" x14ac:dyDescent="0.15">
      <c r="A111" s="818" t="s">
        <v>435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236</v>
      </c>
      <c r="AB111" s="970"/>
      <c r="AC111" s="970"/>
      <c r="AD111" s="970"/>
      <c r="AE111" s="971"/>
      <c r="AF111" s="972" t="s">
        <v>236</v>
      </c>
      <c r="AG111" s="970"/>
      <c r="AH111" s="970"/>
      <c r="AI111" s="970"/>
      <c r="AJ111" s="971"/>
      <c r="AK111" s="972" t="s">
        <v>434</v>
      </c>
      <c r="AL111" s="970"/>
      <c r="AM111" s="970"/>
      <c r="AN111" s="970"/>
      <c r="AO111" s="971"/>
      <c r="AP111" s="973" t="s">
        <v>434</v>
      </c>
      <c r="AQ111" s="974"/>
      <c r="AR111" s="974"/>
      <c r="AS111" s="974"/>
      <c r="AT111" s="975"/>
      <c r="AU111" s="983"/>
      <c r="AV111" s="984"/>
      <c r="AW111" s="984"/>
      <c r="AX111" s="984"/>
      <c r="AY111" s="984"/>
      <c r="AZ111" s="859" t="s">
        <v>436</v>
      </c>
      <c r="BA111" s="794"/>
      <c r="BB111" s="794"/>
      <c r="BC111" s="794"/>
      <c r="BD111" s="794"/>
      <c r="BE111" s="794"/>
      <c r="BF111" s="794"/>
      <c r="BG111" s="794"/>
      <c r="BH111" s="794"/>
      <c r="BI111" s="794"/>
      <c r="BJ111" s="794"/>
      <c r="BK111" s="794"/>
      <c r="BL111" s="794"/>
      <c r="BM111" s="794"/>
      <c r="BN111" s="794"/>
      <c r="BO111" s="794"/>
      <c r="BP111" s="795"/>
      <c r="BQ111" s="860">
        <v>36566</v>
      </c>
      <c r="BR111" s="861"/>
      <c r="BS111" s="861"/>
      <c r="BT111" s="861"/>
      <c r="BU111" s="861"/>
      <c r="BV111" s="861">
        <v>16823</v>
      </c>
      <c r="BW111" s="861"/>
      <c r="BX111" s="861"/>
      <c r="BY111" s="861"/>
      <c r="BZ111" s="861"/>
      <c r="CA111" s="861">
        <v>9937</v>
      </c>
      <c r="CB111" s="861"/>
      <c r="CC111" s="861"/>
      <c r="CD111" s="861"/>
      <c r="CE111" s="861"/>
      <c r="CF111" s="922">
        <v>0.3</v>
      </c>
      <c r="CG111" s="923"/>
      <c r="CH111" s="923"/>
      <c r="CI111" s="923"/>
      <c r="CJ111" s="923"/>
      <c r="CK111" s="978"/>
      <c r="CL111" s="865"/>
      <c r="CM111" s="868" t="s">
        <v>437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434</v>
      </c>
      <c r="DH111" s="861"/>
      <c r="DI111" s="861"/>
      <c r="DJ111" s="861"/>
      <c r="DK111" s="861"/>
      <c r="DL111" s="861" t="s">
        <v>433</v>
      </c>
      <c r="DM111" s="861"/>
      <c r="DN111" s="861"/>
      <c r="DO111" s="861"/>
      <c r="DP111" s="861"/>
      <c r="DQ111" s="861" t="s">
        <v>236</v>
      </c>
      <c r="DR111" s="861"/>
      <c r="DS111" s="861"/>
      <c r="DT111" s="861"/>
      <c r="DU111" s="861"/>
      <c r="DV111" s="838" t="s">
        <v>433</v>
      </c>
      <c r="DW111" s="838"/>
      <c r="DX111" s="838"/>
      <c r="DY111" s="838"/>
      <c r="DZ111" s="839"/>
    </row>
    <row r="112" spans="1:131" s="247" customFormat="1" ht="26.25" customHeight="1" x14ac:dyDescent="0.15">
      <c r="A112" s="963" t="s">
        <v>438</v>
      </c>
      <c r="B112" s="964"/>
      <c r="C112" s="794" t="s">
        <v>439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236</v>
      </c>
      <c r="AB112" s="824"/>
      <c r="AC112" s="824"/>
      <c r="AD112" s="824"/>
      <c r="AE112" s="825"/>
      <c r="AF112" s="826" t="s">
        <v>236</v>
      </c>
      <c r="AG112" s="824"/>
      <c r="AH112" s="824"/>
      <c r="AI112" s="824"/>
      <c r="AJ112" s="825"/>
      <c r="AK112" s="826" t="s">
        <v>433</v>
      </c>
      <c r="AL112" s="824"/>
      <c r="AM112" s="824"/>
      <c r="AN112" s="824"/>
      <c r="AO112" s="825"/>
      <c r="AP112" s="871" t="s">
        <v>236</v>
      </c>
      <c r="AQ112" s="872"/>
      <c r="AR112" s="872"/>
      <c r="AS112" s="872"/>
      <c r="AT112" s="873"/>
      <c r="AU112" s="983"/>
      <c r="AV112" s="984"/>
      <c r="AW112" s="984"/>
      <c r="AX112" s="984"/>
      <c r="AY112" s="984"/>
      <c r="AZ112" s="859" t="s">
        <v>440</v>
      </c>
      <c r="BA112" s="794"/>
      <c r="BB112" s="794"/>
      <c r="BC112" s="794"/>
      <c r="BD112" s="794"/>
      <c r="BE112" s="794"/>
      <c r="BF112" s="794"/>
      <c r="BG112" s="794"/>
      <c r="BH112" s="794"/>
      <c r="BI112" s="794"/>
      <c r="BJ112" s="794"/>
      <c r="BK112" s="794"/>
      <c r="BL112" s="794"/>
      <c r="BM112" s="794"/>
      <c r="BN112" s="794"/>
      <c r="BO112" s="794"/>
      <c r="BP112" s="795"/>
      <c r="BQ112" s="860">
        <v>1413819</v>
      </c>
      <c r="BR112" s="861"/>
      <c r="BS112" s="861"/>
      <c r="BT112" s="861"/>
      <c r="BU112" s="861"/>
      <c r="BV112" s="861">
        <v>2313932</v>
      </c>
      <c r="BW112" s="861"/>
      <c r="BX112" s="861"/>
      <c r="BY112" s="861"/>
      <c r="BZ112" s="861"/>
      <c r="CA112" s="861">
        <v>1936625</v>
      </c>
      <c r="CB112" s="861"/>
      <c r="CC112" s="861"/>
      <c r="CD112" s="861"/>
      <c r="CE112" s="861"/>
      <c r="CF112" s="922">
        <v>68.2</v>
      </c>
      <c r="CG112" s="923"/>
      <c r="CH112" s="923"/>
      <c r="CI112" s="923"/>
      <c r="CJ112" s="923"/>
      <c r="CK112" s="978"/>
      <c r="CL112" s="865"/>
      <c r="CM112" s="868" t="s">
        <v>441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236</v>
      </c>
      <c r="DH112" s="861"/>
      <c r="DI112" s="861"/>
      <c r="DJ112" s="861"/>
      <c r="DK112" s="861"/>
      <c r="DL112" s="861" t="s">
        <v>236</v>
      </c>
      <c r="DM112" s="861"/>
      <c r="DN112" s="861"/>
      <c r="DO112" s="861"/>
      <c r="DP112" s="861"/>
      <c r="DQ112" s="861" t="s">
        <v>433</v>
      </c>
      <c r="DR112" s="861"/>
      <c r="DS112" s="861"/>
      <c r="DT112" s="861"/>
      <c r="DU112" s="861"/>
      <c r="DV112" s="838" t="s">
        <v>236</v>
      </c>
      <c r="DW112" s="838"/>
      <c r="DX112" s="838"/>
      <c r="DY112" s="838"/>
      <c r="DZ112" s="839"/>
    </row>
    <row r="113" spans="1:130" s="247" customFormat="1" ht="26.25" customHeight="1" x14ac:dyDescent="0.15">
      <c r="A113" s="965"/>
      <c r="B113" s="966"/>
      <c r="C113" s="794" t="s">
        <v>442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62789</v>
      </c>
      <c r="AB113" s="970"/>
      <c r="AC113" s="970"/>
      <c r="AD113" s="970"/>
      <c r="AE113" s="971"/>
      <c r="AF113" s="972">
        <v>62682</v>
      </c>
      <c r="AG113" s="970"/>
      <c r="AH113" s="970"/>
      <c r="AI113" s="970"/>
      <c r="AJ113" s="971"/>
      <c r="AK113" s="972">
        <v>61193</v>
      </c>
      <c r="AL113" s="970"/>
      <c r="AM113" s="970"/>
      <c r="AN113" s="970"/>
      <c r="AO113" s="971"/>
      <c r="AP113" s="973">
        <v>2.2000000000000002</v>
      </c>
      <c r="AQ113" s="974"/>
      <c r="AR113" s="974"/>
      <c r="AS113" s="974"/>
      <c r="AT113" s="975"/>
      <c r="AU113" s="983"/>
      <c r="AV113" s="984"/>
      <c r="AW113" s="984"/>
      <c r="AX113" s="984"/>
      <c r="AY113" s="984"/>
      <c r="AZ113" s="859" t="s">
        <v>443</v>
      </c>
      <c r="BA113" s="794"/>
      <c r="BB113" s="794"/>
      <c r="BC113" s="794"/>
      <c r="BD113" s="794"/>
      <c r="BE113" s="794"/>
      <c r="BF113" s="794"/>
      <c r="BG113" s="794"/>
      <c r="BH113" s="794"/>
      <c r="BI113" s="794"/>
      <c r="BJ113" s="794"/>
      <c r="BK113" s="794"/>
      <c r="BL113" s="794"/>
      <c r="BM113" s="794"/>
      <c r="BN113" s="794"/>
      <c r="BO113" s="794"/>
      <c r="BP113" s="795"/>
      <c r="BQ113" s="860">
        <v>109992</v>
      </c>
      <c r="BR113" s="861"/>
      <c r="BS113" s="861"/>
      <c r="BT113" s="861"/>
      <c r="BU113" s="861"/>
      <c r="BV113" s="861">
        <v>171846</v>
      </c>
      <c r="BW113" s="861"/>
      <c r="BX113" s="861"/>
      <c r="BY113" s="861"/>
      <c r="BZ113" s="861"/>
      <c r="CA113" s="861">
        <v>160504</v>
      </c>
      <c r="CB113" s="861"/>
      <c r="CC113" s="861"/>
      <c r="CD113" s="861"/>
      <c r="CE113" s="861"/>
      <c r="CF113" s="922">
        <v>5.7</v>
      </c>
      <c r="CG113" s="923"/>
      <c r="CH113" s="923"/>
      <c r="CI113" s="923"/>
      <c r="CJ113" s="923"/>
      <c r="CK113" s="978"/>
      <c r="CL113" s="865"/>
      <c r="CM113" s="868" t="s">
        <v>444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236</v>
      </c>
      <c r="DH113" s="824"/>
      <c r="DI113" s="824"/>
      <c r="DJ113" s="824"/>
      <c r="DK113" s="825"/>
      <c r="DL113" s="826" t="s">
        <v>236</v>
      </c>
      <c r="DM113" s="824"/>
      <c r="DN113" s="824"/>
      <c r="DO113" s="824"/>
      <c r="DP113" s="825"/>
      <c r="DQ113" s="826" t="s">
        <v>236</v>
      </c>
      <c r="DR113" s="824"/>
      <c r="DS113" s="824"/>
      <c r="DT113" s="824"/>
      <c r="DU113" s="825"/>
      <c r="DV113" s="871" t="s">
        <v>433</v>
      </c>
      <c r="DW113" s="872"/>
      <c r="DX113" s="872"/>
      <c r="DY113" s="872"/>
      <c r="DZ113" s="873"/>
    </row>
    <row r="114" spans="1:130" s="247" customFormat="1" ht="26.25" customHeight="1" x14ac:dyDescent="0.15">
      <c r="A114" s="965"/>
      <c r="B114" s="966"/>
      <c r="C114" s="794" t="s">
        <v>445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7457</v>
      </c>
      <c r="AB114" s="824"/>
      <c r="AC114" s="824"/>
      <c r="AD114" s="824"/>
      <c r="AE114" s="825"/>
      <c r="AF114" s="826">
        <v>7577</v>
      </c>
      <c r="AG114" s="824"/>
      <c r="AH114" s="824"/>
      <c r="AI114" s="824"/>
      <c r="AJ114" s="825"/>
      <c r="AK114" s="826">
        <v>11960</v>
      </c>
      <c r="AL114" s="824"/>
      <c r="AM114" s="824"/>
      <c r="AN114" s="824"/>
      <c r="AO114" s="825"/>
      <c r="AP114" s="871">
        <v>0.4</v>
      </c>
      <c r="AQ114" s="872"/>
      <c r="AR114" s="872"/>
      <c r="AS114" s="872"/>
      <c r="AT114" s="873"/>
      <c r="AU114" s="983"/>
      <c r="AV114" s="984"/>
      <c r="AW114" s="984"/>
      <c r="AX114" s="984"/>
      <c r="AY114" s="984"/>
      <c r="AZ114" s="859" t="s">
        <v>446</v>
      </c>
      <c r="BA114" s="794"/>
      <c r="BB114" s="794"/>
      <c r="BC114" s="794"/>
      <c r="BD114" s="794"/>
      <c r="BE114" s="794"/>
      <c r="BF114" s="794"/>
      <c r="BG114" s="794"/>
      <c r="BH114" s="794"/>
      <c r="BI114" s="794"/>
      <c r="BJ114" s="794"/>
      <c r="BK114" s="794"/>
      <c r="BL114" s="794"/>
      <c r="BM114" s="794"/>
      <c r="BN114" s="794"/>
      <c r="BO114" s="794"/>
      <c r="BP114" s="795"/>
      <c r="BQ114" s="860">
        <v>876921</v>
      </c>
      <c r="BR114" s="861"/>
      <c r="BS114" s="861"/>
      <c r="BT114" s="861"/>
      <c r="BU114" s="861"/>
      <c r="BV114" s="861">
        <v>902064</v>
      </c>
      <c r="BW114" s="861"/>
      <c r="BX114" s="861"/>
      <c r="BY114" s="861"/>
      <c r="BZ114" s="861"/>
      <c r="CA114" s="861">
        <v>775934</v>
      </c>
      <c r="CB114" s="861"/>
      <c r="CC114" s="861"/>
      <c r="CD114" s="861"/>
      <c r="CE114" s="861"/>
      <c r="CF114" s="922">
        <v>27.3</v>
      </c>
      <c r="CG114" s="923"/>
      <c r="CH114" s="923"/>
      <c r="CI114" s="923"/>
      <c r="CJ114" s="923"/>
      <c r="CK114" s="978"/>
      <c r="CL114" s="865"/>
      <c r="CM114" s="868" t="s">
        <v>447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236</v>
      </c>
      <c r="DH114" s="824"/>
      <c r="DI114" s="824"/>
      <c r="DJ114" s="824"/>
      <c r="DK114" s="825"/>
      <c r="DL114" s="826" t="s">
        <v>236</v>
      </c>
      <c r="DM114" s="824"/>
      <c r="DN114" s="824"/>
      <c r="DO114" s="824"/>
      <c r="DP114" s="825"/>
      <c r="DQ114" s="826" t="s">
        <v>236</v>
      </c>
      <c r="DR114" s="824"/>
      <c r="DS114" s="824"/>
      <c r="DT114" s="824"/>
      <c r="DU114" s="825"/>
      <c r="DV114" s="871" t="s">
        <v>433</v>
      </c>
      <c r="DW114" s="872"/>
      <c r="DX114" s="872"/>
      <c r="DY114" s="872"/>
      <c r="DZ114" s="873"/>
    </row>
    <row r="115" spans="1:130" s="247" customFormat="1" ht="26.25" customHeight="1" x14ac:dyDescent="0.15">
      <c r="A115" s="965"/>
      <c r="B115" s="966"/>
      <c r="C115" s="794" t="s">
        <v>448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19085</v>
      </c>
      <c r="AB115" s="970"/>
      <c r="AC115" s="970"/>
      <c r="AD115" s="970"/>
      <c r="AE115" s="971"/>
      <c r="AF115" s="972">
        <v>19742</v>
      </c>
      <c r="AG115" s="970"/>
      <c r="AH115" s="970"/>
      <c r="AI115" s="970"/>
      <c r="AJ115" s="971"/>
      <c r="AK115" s="972">
        <v>6887</v>
      </c>
      <c r="AL115" s="970"/>
      <c r="AM115" s="970"/>
      <c r="AN115" s="970"/>
      <c r="AO115" s="971"/>
      <c r="AP115" s="973">
        <v>0.2</v>
      </c>
      <c r="AQ115" s="974"/>
      <c r="AR115" s="974"/>
      <c r="AS115" s="974"/>
      <c r="AT115" s="975"/>
      <c r="AU115" s="983"/>
      <c r="AV115" s="984"/>
      <c r="AW115" s="984"/>
      <c r="AX115" s="984"/>
      <c r="AY115" s="984"/>
      <c r="AZ115" s="859" t="s">
        <v>449</v>
      </c>
      <c r="BA115" s="794"/>
      <c r="BB115" s="794"/>
      <c r="BC115" s="794"/>
      <c r="BD115" s="794"/>
      <c r="BE115" s="794"/>
      <c r="BF115" s="794"/>
      <c r="BG115" s="794"/>
      <c r="BH115" s="794"/>
      <c r="BI115" s="794"/>
      <c r="BJ115" s="794"/>
      <c r="BK115" s="794"/>
      <c r="BL115" s="794"/>
      <c r="BM115" s="794"/>
      <c r="BN115" s="794"/>
      <c r="BO115" s="794"/>
      <c r="BP115" s="795"/>
      <c r="BQ115" s="860" t="s">
        <v>433</v>
      </c>
      <c r="BR115" s="861"/>
      <c r="BS115" s="861"/>
      <c r="BT115" s="861"/>
      <c r="BU115" s="861"/>
      <c r="BV115" s="861" t="s">
        <v>433</v>
      </c>
      <c r="BW115" s="861"/>
      <c r="BX115" s="861"/>
      <c r="BY115" s="861"/>
      <c r="BZ115" s="861"/>
      <c r="CA115" s="861" t="s">
        <v>433</v>
      </c>
      <c r="CB115" s="861"/>
      <c r="CC115" s="861"/>
      <c r="CD115" s="861"/>
      <c r="CE115" s="861"/>
      <c r="CF115" s="922" t="s">
        <v>236</v>
      </c>
      <c r="CG115" s="923"/>
      <c r="CH115" s="923"/>
      <c r="CI115" s="923"/>
      <c r="CJ115" s="923"/>
      <c r="CK115" s="978"/>
      <c r="CL115" s="865"/>
      <c r="CM115" s="859" t="s">
        <v>450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236</v>
      </c>
      <c r="DH115" s="824"/>
      <c r="DI115" s="824"/>
      <c r="DJ115" s="824"/>
      <c r="DK115" s="825"/>
      <c r="DL115" s="826" t="s">
        <v>433</v>
      </c>
      <c r="DM115" s="824"/>
      <c r="DN115" s="824"/>
      <c r="DO115" s="824"/>
      <c r="DP115" s="825"/>
      <c r="DQ115" s="826" t="s">
        <v>236</v>
      </c>
      <c r="DR115" s="824"/>
      <c r="DS115" s="824"/>
      <c r="DT115" s="824"/>
      <c r="DU115" s="825"/>
      <c r="DV115" s="871" t="s">
        <v>433</v>
      </c>
      <c r="DW115" s="872"/>
      <c r="DX115" s="872"/>
      <c r="DY115" s="872"/>
      <c r="DZ115" s="873"/>
    </row>
    <row r="116" spans="1:130" s="247" customFormat="1" ht="26.25" customHeight="1" x14ac:dyDescent="0.15">
      <c r="A116" s="967"/>
      <c r="B116" s="968"/>
      <c r="C116" s="927" t="s">
        <v>451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675</v>
      </c>
      <c r="AB116" s="824"/>
      <c r="AC116" s="824"/>
      <c r="AD116" s="824"/>
      <c r="AE116" s="825"/>
      <c r="AF116" s="826">
        <v>188</v>
      </c>
      <c r="AG116" s="824"/>
      <c r="AH116" s="824"/>
      <c r="AI116" s="824"/>
      <c r="AJ116" s="825"/>
      <c r="AK116" s="826">
        <v>419</v>
      </c>
      <c r="AL116" s="824"/>
      <c r="AM116" s="824"/>
      <c r="AN116" s="824"/>
      <c r="AO116" s="825"/>
      <c r="AP116" s="871">
        <v>0</v>
      </c>
      <c r="AQ116" s="872"/>
      <c r="AR116" s="872"/>
      <c r="AS116" s="872"/>
      <c r="AT116" s="873"/>
      <c r="AU116" s="983"/>
      <c r="AV116" s="984"/>
      <c r="AW116" s="984"/>
      <c r="AX116" s="984"/>
      <c r="AY116" s="984"/>
      <c r="AZ116" s="910" t="s">
        <v>452</v>
      </c>
      <c r="BA116" s="911"/>
      <c r="BB116" s="911"/>
      <c r="BC116" s="911"/>
      <c r="BD116" s="911"/>
      <c r="BE116" s="911"/>
      <c r="BF116" s="911"/>
      <c r="BG116" s="911"/>
      <c r="BH116" s="911"/>
      <c r="BI116" s="911"/>
      <c r="BJ116" s="911"/>
      <c r="BK116" s="911"/>
      <c r="BL116" s="911"/>
      <c r="BM116" s="911"/>
      <c r="BN116" s="911"/>
      <c r="BO116" s="911"/>
      <c r="BP116" s="912"/>
      <c r="BQ116" s="860" t="s">
        <v>236</v>
      </c>
      <c r="BR116" s="861"/>
      <c r="BS116" s="861"/>
      <c r="BT116" s="861"/>
      <c r="BU116" s="861"/>
      <c r="BV116" s="861" t="s">
        <v>236</v>
      </c>
      <c r="BW116" s="861"/>
      <c r="BX116" s="861"/>
      <c r="BY116" s="861"/>
      <c r="BZ116" s="861"/>
      <c r="CA116" s="861" t="s">
        <v>433</v>
      </c>
      <c r="CB116" s="861"/>
      <c r="CC116" s="861"/>
      <c r="CD116" s="861"/>
      <c r="CE116" s="861"/>
      <c r="CF116" s="922" t="s">
        <v>433</v>
      </c>
      <c r="CG116" s="923"/>
      <c r="CH116" s="923"/>
      <c r="CI116" s="923"/>
      <c r="CJ116" s="923"/>
      <c r="CK116" s="978"/>
      <c r="CL116" s="865"/>
      <c r="CM116" s="868" t="s">
        <v>453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433</v>
      </c>
      <c r="DH116" s="824"/>
      <c r="DI116" s="824"/>
      <c r="DJ116" s="824"/>
      <c r="DK116" s="825"/>
      <c r="DL116" s="826" t="s">
        <v>236</v>
      </c>
      <c r="DM116" s="824"/>
      <c r="DN116" s="824"/>
      <c r="DO116" s="824"/>
      <c r="DP116" s="825"/>
      <c r="DQ116" s="826" t="s">
        <v>236</v>
      </c>
      <c r="DR116" s="824"/>
      <c r="DS116" s="824"/>
      <c r="DT116" s="824"/>
      <c r="DU116" s="825"/>
      <c r="DV116" s="871" t="s">
        <v>433</v>
      </c>
      <c r="DW116" s="872"/>
      <c r="DX116" s="872"/>
      <c r="DY116" s="872"/>
      <c r="DZ116" s="873"/>
    </row>
    <row r="117" spans="1:130" s="247" customFormat="1" ht="26.25" customHeight="1" x14ac:dyDescent="0.15">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454</v>
      </c>
      <c r="Z117" s="950"/>
      <c r="AA117" s="955">
        <v>641570</v>
      </c>
      <c r="AB117" s="956"/>
      <c r="AC117" s="956"/>
      <c r="AD117" s="956"/>
      <c r="AE117" s="957"/>
      <c r="AF117" s="958">
        <v>705512</v>
      </c>
      <c r="AG117" s="956"/>
      <c r="AH117" s="956"/>
      <c r="AI117" s="956"/>
      <c r="AJ117" s="957"/>
      <c r="AK117" s="958">
        <v>714407</v>
      </c>
      <c r="AL117" s="956"/>
      <c r="AM117" s="956"/>
      <c r="AN117" s="956"/>
      <c r="AO117" s="957"/>
      <c r="AP117" s="959"/>
      <c r="AQ117" s="960"/>
      <c r="AR117" s="960"/>
      <c r="AS117" s="960"/>
      <c r="AT117" s="961"/>
      <c r="AU117" s="983"/>
      <c r="AV117" s="984"/>
      <c r="AW117" s="984"/>
      <c r="AX117" s="984"/>
      <c r="AY117" s="984"/>
      <c r="AZ117" s="910" t="s">
        <v>455</v>
      </c>
      <c r="BA117" s="911"/>
      <c r="BB117" s="911"/>
      <c r="BC117" s="911"/>
      <c r="BD117" s="911"/>
      <c r="BE117" s="911"/>
      <c r="BF117" s="911"/>
      <c r="BG117" s="911"/>
      <c r="BH117" s="911"/>
      <c r="BI117" s="911"/>
      <c r="BJ117" s="911"/>
      <c r="BK117" s="911"/>
      <c r="BL117" s="911"/>
      <c r="BM117" s="911"/>
      <c r="BN117" s="911"/>
      <c r="BO117" s="911"/>
      <c r="BP117" s="912"/>
      <c r="BQ117" s="860" t="s">
        <v>236</v>
      </c>
      <c r="BR117" s="861"/>
      <c r="BS117" s="861"/>
      <c r="BT117" s="861"/>
      <c r="BU117" s="861"/>
      <c r="BV117" s="861" t="s">
        <v>236</v>
      </c>
      <c r="BW117" s="861"/>
      <c r="BX117" s="861"/>
      <c r="BY117" s="861"/>
      <c r="BZ117" s="861"/>
      <c r="CA117" s="861" t="s">
        <v>236</v>
      </c>
      <c r="CB117" s="861"/>
      <c r="CC117" s="861"/>
      <c r="CD117" s="861"/>
      <c r="CE117" s="861"/>
      <c r="CF117" s="922" t="s">
        <v>236</v>
      </c>
      <c r="CG117" s="923"/>
      <c r="CH117" s="923"/>
      <c r="CI117" s="923"/>
      <c r="CJ117" s="923"/>
      <c r="CK117" s="978"/>
      <c r="CL117" s="865"/>
      <c r="CM117" s="868" t="s">
        <v>456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236</v>
      </c>
      <c r="DH117" s="824"/>
      <c r="DI117" s="824"/>
      <c r="DJ117" s="824"/>
      <c r="DK117" s="825"/>
      <c r="DL117" s="826" t="s">
        <v>236</v>
      </c>
      <c r="DM117" s="824"/>
      <c r="DN117" s="824"/>
      <c r="DO117" s="824"/>
      <c r="DP117" s="825"/>
      <c r="DQ117" s="826" t="s">
        <v>236</v>
      </c>
      <c r="DR117" s="824"/>
      <c r="DS117" s="824"/>
      <c r="DT117" s="824"/>
      <c r="DU117" s="825"/>
      <c r="DV117" s="871" t="s">
        <v>236</v>
      </c>
      <c r="DW117" s="872"/>
      <c r="DX117" s="872"/>
      <c r="DY117" s="872"/>
      <c r="DZ117" s="873"/>
    </row>
    <row r="118" spans="1:130" s="247" customFormat="1" ht="26.25" customHeight="1" x14ac:dyDescent="0.15">
      <c r="A118" s="948" t="s">
        <v>428</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426</v>
      </c>
      <c r="AB118" s="949"/>
      <c r="AC118" s="949"/>
      <c r="AD118" s="949"/>
      <c r="AE118" s="950"/>
      <c r="AF118" s="951" t="s">
        <v>305</v>
      </c>
      <c r="AG118" s="949"/>
      <c r="AH118" s="949"/>
      <c r="AI118" s="949"/>
      <c r="AJ118" s="950"/>
      <c r="AK118" s="951" t="s">
        <v>304</v>
      </c>
      <c r="AL118" s="949"/>
      <c r="AM118" s="949"/>
      <c r="AN118" s="949"/>
      <c r="AO118" s="950"/>
      <c r="AP118" s="952" t="s">
        <v>427</v>
      </c>
      <c r="AQ118" s="953"/>
      <c r="AR118" s="953"/>
      <c r="AS118" s="953"/>
      <c r="AT118" s="954"/>
      <c r="AU118" s="983"/>
      <c r="AV118" s="984"/>
      <c r="AW118" s="984"/>
      <c r="AX118" s="984"/>
      <c r="AY118" s="984"/>
      <c r="AZ118" s="926" t="s">
        <v>457</v>
      </c>
      <c r="BA118" s="927"/>
      <c r="BB118" s="927"/>
      <c r="BC118" s="927"/>
      <c r="BD118" s="927"/>
      <c r="BE118" s="927"/>
      <c r="BF118" s="927"/>
      <c r="BG118" s="927"/>
      <c r="BH118" s="927"/>
      <c r="BI118" s="927"/>
      <c r="BJ118" s="927"/>
      <c r="BK118" s="927"/>
      <c r="BL118" s="927"/>
      <c r="BM118" s="927"/>
      <c r="BN118" s="927"/>
      <c r="BO118" s="927"/>
      <c r="BP118" s="928"/>
      <c r="BQ118" s="929" t="s">
        <v>236</v>
      </c>
      <c r="BR118" s="892"/>
      <c r="BS118" s="892"/>
      <c r="BT118" s="892"/>
      <c r="BU118" s="892"/>
      <c r="BV118" s="892" t="s">
        <v>236</v>
      </c>
      <c r="BW118" s="892"/>
      <c r="BX118" s="892"/>
      <c r="BY118" s="892"/>
      <c r="BZ118" s="892"/>
      <c r="CA118" s="892" t="s">
        <v>236</v>
      </c>
      <c r="CB118" s="892"/>
      <c r="CC118" s="892"/>
      <c r="CD118" s="892"/>
      <c r="CE118" s="892"/>
      <c r="CF118" s="922" t="s">
        <v>236</v>
      </c>
      <c r="CG118" s="923"/>
      <c r="CH118" s="923"/>
      <c r="CI118" s="923"/>
      <c r="CJ118" s="923"/>
      <c r="CK118" s="978"/>
      <c r="CL118" s="865"/>
      <c r="CM118" s="868" t="s">
        <v>458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236</v>
      </c>
      <c r="DH118" s="824"/>
      <c r="DI118" s="824"/>
      <c r="DJ118" s="824"/>
      <c r="DK118" s="825"/>
      <c r="DL118" s="826" t="s">
        <v>236</v>
      </c>
      <c r="DM118" s="824"/>
      <c r="DN118" s="824"/>
      <c r="DO118" s="824"/>
      <c r="DP118" s="825"/>
      <c r="DQ118" s="826" t="s">
        <v>236</v>
      </c>
      <c r="DR118" s="824"/>
      <c r="DS118" s="824"/>
      <c r="DT118" s="824"/>
      <c r="DU118" s="825"/>
      <c r="DV118" s="871" t="s">
        <v>236</v>
      </c>
      <c r="DW118" s="872"/>
      <c r="DX118" s="872"/>
      <c r="DY118" s="872"/>
      <c r="DZ118" s="873"/>
    </row>
    <row r="119" spans="1:130" s="247" customFormat="1" ht="26.25" customHeight="1" x14ac:dyDescent="0.15">
      <c r="A119" s="862" t="s">
        <v>431</v>
      </c>
      <c r="B119" s="863"/>
      <c r="C119" s="938" t="s">
        <v>432</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236</v>
      </c>
      <c r="AB119" s="942"/>
      <c r="AC119" s="942"/>
      <c r="AD119" s="942"/>
      <c r="AE119" s="943"/>
      <c r="AF119" s="944" t="s">
        <v>236</v>
      </c>
      <c r="AG119" s="942"/>
      <c r="AH119" s="942"/>
      <c r="AI119" s="942"/>
      <c r="AJ119" s="943"/>
      <c r="AK119" s="944" t="s">
        <v>236</v>
      </c>
      <c r="AL119" s="942"/>
      <c r="AM119" s="942"/>
      <c r="AN119" s="942"/>
      <c r="AO119" s="943"/>
      <c r="AP119" s="945" t="s">
        <v>236</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459</v>
      </c>
      <c r="BP119" s="925"/>
      <c r="BQ119" s="929">
        <v>9780626</v>
      </c>
      <c r="BR119" s="892"/>
      <c r="BS119" s="892"/>
      <c r="BT119" s="892"/>
      <c r="BU119" s="892"/>
      <c r="BV119" s="892">
        <v>11108301</v>
      </c>
      <c r="BW119" s="892"/>
      <c r="BX119" s="892"/>
      <c r="BY119" s="892"/>
      <c r="BZ119" s="892"/>
      <c r="CA119" s="892">
        <v>10717552</v>
      </c>
      <c r="CB119" s="892"/>
      <c r="CC119" s="892"/>
      <c r="CD119" s="892"/>
      <c r="CE119" s="892"/>
      <c r="CF119" s="790"/>
      <c r="CG119" s="791"/>
      <c r="CH119" s="791"/>
      <c r="CI119" s="791"/>
      <c r="CJ119" s="881"/>
      <c r="CK119" s="979"/>
      <c r="CL119" s="867"/>
      <c r="CM119" s="885" t="s">
        <v>460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36566</v>
      </c>
      <c r="DH119" s="807"/>
      <c r="DI119" s="807"/>
      <c r="DJ119" s="807"/>
      <c r="DK119" s="808"/>
      <c r="DL119" s="809">
        <v>16823</v>
      </c>
      <c r="DM119" s="807"/>
      <c r="DN119" s="807"/>
      <c r="DO119" s="807"/>
      <c r="DP119" s="808"/>
      <c r="DQ119" s="809">
        <v>9937</v>
      </c>
      <c r="DR119" s="807"/>
      <c r="DS119" s="807"/>
      <c r="DT119" s="807"/>
      <c r="DU119" s="808"/>
      <c r="DV119" s="895">
        <v>0.3</v>
      </c>
      <c r="DW119" s="896"/>
      <c r="DX119" s="896"/>
      <c r="DY119" s="896"/>
      <c r="DZ119" s="897"/>
    </row>
    <row r="120" spans="1:130" s="247" customFormat="1" ht="26.25" customHeight="1" x14ac:dyDescent="0.15">
      <c r="A120" s="864"/>
      <c r="B120" s="865"/>
      <c r="C120" s="868" t="s">
        <v>437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236</v>
      </c>
      <c r="AB120" s="824"/>
      <c r="AC120" s="824"/>
      <c r="AD120" s="824"/>
      <c r="AE120" s="825"/>
      <c r="AF120" s="826" t="s">
        <v>236</v>
      </c>
      <c r="AG120" s="824"/>
      <c r="AH120" s="824"/>
      <c r="AI120" s="824"/>
      <c r="AJ120" s="825"/>
      <c r="AK120" s="826" t="s">
        <v>236</v>
      </c>
      <c r="AL120" s="824"/>
      <c r="AM120" s="824"/>
      <c r="AN120" s="824"/>
      <c r="AO120" s="825"/>
      <c r="AP120" s="871" t="s">
        <v>236</v>
      </c>
      <c r="AQ120" s="872"/>
      <c r="AR120" s="872"/>
      <c r="AS120" s="872"/>
      <c r="AT120" s="873"/>
      <c r="AU120" s="930" t="s">
        <v>461</v>
      </c>
      <c r="AV120" s="931"/>
      <c r="AW120" s="931"/>
      <c r="AX120" s="931"/>
      <c r="AY120" s="932"/>
      <c r="AZ120" s="907" t="s">
        <v>462</v>
      </c>
      <c r="BA120" s="852"/>
      <c r="BB120" s="852"/>
      <c r="BC120" s="852"/>
      <c r="BD120" s="852"/>
      <c r="BE120" s="852"/>
      <c r="BF120" s="852"/>
      <c r="BG120" s="852"/>
      <c r="BH120" s="852"/>
      <c r="BI120" s="852"/>
      <c r="BJ120" s="852"/>
      <c r="BK120" s="852"/>
      <c r="BL120" s="852"/>
      <c r="BM120" s="852"/>
      <c r="BN120" s="852"/>
      <c r="BO120" s="852"/>
      <c r="BP120" s="853"/>
      <c r="BQ120" s="908">
        <v>2651588</v>
      </c>
      <c r="BR120" s="889"/>
      <c r="BS120" s="889"/>
      <c r="BT120" s="889"/>
      <c r="BU120" s="889"/>
      <c r="BV120" s="889">
        <v>2507018</v>
      </c>
      <c r="BW120" s="889"/>
      <c r="BX120" s="889"/>
      <c r="BY120" s="889"/>
      <c r="BZ120" s="889"/>
      <c r="CA120" s="889">
        <v>2301992</v>
      </c>
      <c r="CB120" s="889"/>
      <c r="CC120" s="889"/>
      <c r="CD120" s="889"/>
      <c r="CE120" s="889"/>
      <c r="CF120" s="913">
        <v>81</v>
      </c>
      <c r="CG120" s="914"/>
      <c r="CH120" s="914"/>
      <c r="CI120" s="914"/>
      <c r="CJ120" s="914"/>
      <c r="CK120" s="915" t="s">
        <v>463</v>
      </c>
      <c r="CL120" s="899"/>
      <c r="CM120" s="899"/>
      <c r="CN120" s="899"/>
      <c r="CO120" s="900"/>
      <c r="CP120" s="919" t="s">
        <v>402</v>
      </c>
      <c r="CQ120" s="920"/>
      <c r="CR120" s="920"/>
      <c r="CS120" s="920"/>
      <c r="CT120" s="920"/>
      <c r="CU120" s="920"/>
      <c r="CV120" s="920"/>
      <c r="CW120" s="920"/>
      <c r="CX120" s="920"/>
      <c r="CY120" s="920"/>
      <c r="CZ120" s="920"/>
      <c r="DA120" s="920"/>
      <c r="DB120" s="920"/>
      <c r="DC120" s="920"/>
      <c r="DD120" s="920"/>
      <c r="DE120" s="920"/>
      <c r="DF120" s="921"/>
      <c r="DG120" s="908">
        <v>794357</v>
      </c>
      <c r="DH120" s="889"/>
      <c r="DI120" s="889"/>
      <c r="DJ120" s="889"/>
      <c r="DK120" s="889"/>
      <c r="DL120" s="889">
        <v>1710363</v>
      </c>
      <c r="DM120" s="889"/>
      <c r="DN120" s="889"/>
      <c r="DO120" s="889"/>
      <c r="DP120" s="889"/>
      <c r="DQ120" s="889">
        <v>1655426</v>
      </c>
      <c r="DR120" s="889"/>
      <c r="DS120" s="889"/>
      <c r="DT120" s="889"/>
      <c r="DU120" s="889"/>
      <c r="DV120" s="890">
        <v>58.3</v>
      </c>
      <c r="DW120" s="890"/>
      <c r="DX120" s="890"/>
      <c r="DY120" s="890"/>
      <c r="DZ120" s="891"/>
    </row>
    <row r="121" spans="1:130" s="247" customFormat="1" ht="26.25" customHeight="1" x14ac:dyDescent="0.15">
      <c r="A121" s="864"/>
      <c r="B121" s="865"/>
      <c r="C121" s="910" t="s">
        <v>464</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236</v>
      </c>
      <c r="AB121" s="824"/>
      <c r="AC121" s="824"/>
      <c r="AD121" s="824"/>
      <c r="AE121" s="825"/>
      <c r="AF121" s="826" t="s">
        <v>236</v>
      </c>
      <c r="AG121" s="824"/>
      <c r="AH121" s="824"/>
      <c r="AI121" s="824"/>
      <c r="AJ121" s="825"/>
      <c r="AK121" s="826" t="s">
        <v>236</v>
      </c>
      <c r="AL121" s="824"/>
      <c r="AM121" s="824"/>
      <c r="AN121" s="824"/>
      <c r="AO121" s="825"/>
      <c r="AP121" s="871" t="s">
        <v>236</v>
      </c>
      <c r="AQ121" s="872"/>
      <c r="AR121" s="872"/>
      <c r="AS121" s="872"/>
      <c r="AT121" s="873"/>
      <c r="AU121" s="933"/>
      <c r="AV121" s="934"/>
      <c r="AW121" s="934"/>
      <c r="AX121" s="934"/>
      <c r="AY121" s="935"/>
      <c r="AZ121" s="859" t="s">
        <v>465</v>
      </c>
      <c r="BA121" s="794"/>
      <c r="BB121" s="794"/>
      <c r="BC121" s="794"/>
      <c r="BD121" s="794"/>
      <c r="BE121" s="794"/>
      <c r="BF121" s="794"/>
      <c r="BG121" s="794"/>
      <c r="BH121" s="794"/>
      <c r="BI121" s="794"/>
      <c r="BJ121" s="794"/>
      <c r="BK121" s="794"/>
      <c r="BL121" s="794"/>
      <c r="BM121" s="794"/>
      <c r="BN121" s="794"/>
      <c r="BO121" s="794"/>
      <c r="BP121" s="795"/>
      <c r="BQ121" s="860">
        <v>354966</v>
      </c>
      <c r="BR121" s="861"/>
      <c r="BS121" s="861"/>
      <c r="BT121" s="861"/>
      <c r="BU121" s="861"/>
      <c r="BV121" s="861">
        <v>311992</v>
      </c>
      <c r="BW121" s="861"/>
      <c r="BX121" s="861"/>
      <c r="BY121" s="861"/>
      <c r="BZ121" s="861"/>
      <c r="CA121" s="861">
        <v>273221</v>
      </c>
      <c r="CB121" s="861"/>
      <c r="CC121" s="861"/>
      <c r="CD121" s="861"/>
      <c r="CE121" s="861"/>
      <c r="CF121" s="922">
        <v>9.6</v>
      </c>
      <c r="CG121" s="923"/>
      <c r="CH121" s="923"/>
      <c r="CI121" s="923"/>
      <c r="CJ121" s="923"/>
      <c r="CK121" s="916"/>
      <c r="CL121" s="902"/>
      <c r="CM121" s="902"/>
      <c r="CN121" s="902"/>
      <c r="CO121" s="903"/>
      <c r="CP121" s="882" t="s">
        <v>404</v>
      </c>
      <c r="CQ121" s="883"/>
      <c r="CR121" s="883"/>
      <c r="CS121" s="883"/>
      <c r="CT121" s="883"/>
      <c r="CU121" s="883"/>
      <c r="CV121" s="883"/>
      <c r="CW121" s="883"/>
      <c r="CX121" s="883"/>
      <c r="CY121" s="883"/>
      <c r="CZ121" s="883"/>
      <c r="DA121" s="883"/>
      <c r="DB121" s="883"/>
      <c r="DC121" s="883"/>
      <c r="DD121" s="883"/>
      <c r="DE121" s="883"/>
      <c r="DF121" s="884"/>
      <c r="DG121" s="860">
        <v>619462</v>
      </c>
      <c r="DH121" s="861"/>
      <c r="DI121" s="861"/>
      <c r="DJ121" s="861"/>
      <c r="DK121" s="861"/>
      <c r="DL121" s="861">
        <v>603569</v>
      </c>
      <c r="DM121" s="861"/>
      <c r="DN121" s="861"/>
      <c r="DO121" s="861"/>
      <c r="DP121" s="861"/>
      <c r="DQ121" s="861">
        <v>281199</v>
      </c>
      <c r="DR121" s="861"/>
      <c r="DS121" s="861"/>
      <c r="DT121" s="861"/>
      <c r="DU121" s="861"/>
      <c r="DV121" s="838">
        <v>9.9</v>
      </c>
      <c r="DW121" s="838"/>
      <c r="DX121" s="838"/>
      <c r="DY121" s="838"/>
      <c r="DZ121" s="839"/>
    </row>
    <row r="122" spans="1:130" s="247" customFormat="1" ht="26.25" customHeight="1" x14ac:dyDescent="0.15">
      <c r="A122" s="864"/>
      <c r="B122" s="865"/>
      <c r="C122" s="868" t="s">
        <v>447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236</v>
      </c>
      <c r="AB122" s="824"/>
      <c r="AC122" s="824"/>
      <c r="AD122" s="824"/>
      <c r="AE122" s="825"/>
      <c r="AF122" s="826" t="s">
        <v>236</v>
      </c>
      <c r="AG122" s="824"/>
      <c r="AH122" s="824"/>
      <c r="AI122" s="824"/>
      <c r="AJ122" s="825"/>
      <c r="AK122" s="826" t="s">
        <v>236</v>
      </c>
      <c r="AL122" s="824"/>
      <c r="AM122" s="824"/>
      <c r="AN122" s="824"/>
      <c r="AO122" s="825"/>
      <c r="AP122" s="871" t="s">
        <v>236</v>
      </c>
      <c r="AQ122" s="872"/>
      <c r="AR122" s="872"/>
      <c r="AS122" s="872"/>
      <c r="AT122" s="873"/>
      <c r="AU122" s="933"/>
      <c r="AV122" s="934"/>
      <c r="AW122" s="934"/>
      <c r="AX122" s="934"/>
      <c r="AY122" s="935"/>
      <c r="AZ122" s="926" t="s">
        <v>466</v>
      </c>
      <c r="BA122" s="927"/>
      <c r="BB122" s="927"/>
      <c r="BC122" s="927"/>
      <c r="BD122" s="927"/>
      <c r="BE122" s="927"/>
      <c r="BF122" s="927"/>
      <c r="BG122" s="927"/>
      <c r="BH122" s="927"/>
      <c r="BI122" s="927"/>
      <c r="BJ122" s="927"/>
      <c r="BK122" s="927"/>
      <c r="BL122" s="927"/>
      <c r="BM122" s="927"/>
      <c r="BN122" s="927"/>
      <c r="BO122" s="927"/>
      <c r="BP122" s="928"/>
      <c r="BQ122" s="929">
        <v>6355027</v>
      </c>
      <c r="BR122" s="892"/>
      <c r="BS122" s="892"/>
      <c r="BT122" s="892"/>
      <c r="BU122" s="892"/>
      <c r="BV122" s="892">
        <v>7210538</v>
      </c>
      <c r="BW122" s="892"/>
      <c r="BX122" s="892"/>
      <c r="BY122" s="892"/>
      <c r="BZ122" s="892"/>
      <c r="CA122" s="892">
        <v>7360567</v>
      </c>
      <c r="CB122" s="892"/>
      <c r="CC122" s="892"/>
      <c r="CD122" s="892"/>
      <c r="CE122" s="892"/>
      <c r="CF122" s="893">
        <v>259.10000000000002</v>
      </c>
      <c r="CG122" s="894"/>
      <c r="CH122" s="894"/>
      <c r="CI122" s="894"/>
      <c r="CJ122" s="894"/>
      <c r="CK122" s="916"/>
      <c r="CL122" s="902"/>
      <c r="CM122" s="902"/>
      <c r="CN122" s="902"/>
      <c r="CO122" s="903"/>
      <c r="CP122" s="882" t="s">
        <v>400</v>
      </c>
      <c r="CQ122" s="883"/>
      <c r="CR122" s="883"/>
      <c r="CS122" s="883"/>
      <c r="CT122" s="883"/>
      <c r="CU122" s="883"/>
      <c r="CV122" s="883"/>
      <c r="CW122" s="883"/>
      <c r="CX122" s="883"/>
      <c r="CY122" s="883"/>
      <c r="CZ122" s="883"/>
      <c r="DA122" s="883"/>
      <c r="DB122" s="883"/>
      <c r="DC122" s="883"/>
      <c r="DD122" s="883"/>
      <c r="DE122" s="883"/>
      <c r="DF122" s="884"/>
      <c r="DG122" s="860" t="s">
        <v>236</v>
      </c>
      <c r="DH122" s="861"/>
      <c r="DI122" s="861"/>
      <c r="DJ122" s="861"/>
      <c r="DK122" s="861"/>
      <c r="DL122" s="861" t="s">
        <v>236</v>
      </c>
      <c r="DM122" s="861"/>
      <c r="DN122" s="861"/>
      <c r="DO122" s="861"/>
      <c r="DP122" s="861"/>
      <c r="DQ122" s="861" t="s">
        <v>236</v>
      </c>
      <c r="DR122" s="861"/>
      <c r="DS122" s="861"/>
      <c r="DT122" s="861"/>
      <c r="DU122" s="861"/>
      <c r="DV122" s="838" t="s">
        <v>236</v>
      </c>
      <c r="DW122" s="838"/>
      <c r="DX122" s="838"/>
      <c r="DY122" s="838"/>
      <c r="DZ122" s="839"/>
    </row>
    <row r="123" spans="1:130" s="247" customFormat="1" ht="26.25" customHeight="1" x14ac:dyDescent="0.15">
      <c r="A123" s="864"/>
      <c r="B123" s="865"/>
      <c r="C123" s="868" t="s">
        <v>453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236</v>
      </c>
      <c r="AB123" s="824"/>
      <c r="AC123" s="824"/>
      <c r="AD123" s="824"/>
      <c r="AE123" s="825"/>
      <c r="AF123" s="826" t="s">
        <v>236</v>
      </c>
      <c r="AG123" s="824"/>
      <c r="AH123" s="824"/>
      <c r="AI123" s="824"/>
      <c r="AJ123" s="825"/>
      <c r="AK123" s="826" t="s">
        <v>236</v>
      </c>
      <c r="AL123" s="824"/>
      <c r="AM123" s="824"/>
      <c r="AN123" s="824"/>
      <c r="AO123" s="825"/>
      <c r="AP123" s="871" t="s">
        <v>236</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467</v>
      </c>
      <c r="BP123" s="925"/>
      <c r="BQ123" s="879">
        <v>9361581</v>
      </c>
      <c r="BR123" s="880"/>
      <c r="BS123" s="880"/>
      <c r="BT123" s="880"/>
      <c r="BU123" s="880"/>
      <c r="BV123" s="880">
        <v>10029548</v>
      </c>
      <c r="BW123" s="880"/>
      <c r="BX123" s="880"/>
      <c r="BY123" s="880"/>
      <c r="BZ123" s="880"/>
      <c r="CA123" s="880">
        <v>9935780</v>
      </c>
      <c r="CB123" s="880"/>
      <c r="CC123" s="880"/>
      <c r="CD123" s="880"/>
      <c r="CE123" s="880"/>
      <c r="CF123" s="790"/>
      <c r="CG123" s="791"/>
      <c r="CH123" s="791"/>
      <c r="CI123" s="791"/>
      <c r="CJ123" s="881"/>
      <c r="CK123" s="916"/>
      <c r="CL123" s="902"/>
      <c r="CM123" s="902"/>
      <c r="CN123" s="902"/>
      <c r="CO123" s="903"/>
      <c r="CP123" s="882" t="s">
        <v>401</v>
      </c>
      <c r="CQ123" s="883"/>
      <c r="CR123" s="883"/>
      <c r="CS123" s="883"/>
      <c r="CT123" s="883"/>
      <c r="CU123" s="883"/>
      <c r="CV123" s="883"/>
      <c r="CW123" s="883"/>
      <c r="CX123" s="883"/>
      <c r="CY123" s="883"/>
      <c r="CZ123" s="883"/>
      <c r="DA123" s="883"/>
      <c r="DB123" s="883"/>
      <c r="DC123" s="883"/>
      <c r="DD123" s="883"/>
      <c r="DE123" s="883"/>
      <c r="DF123" s="884"/>
      <c r="DG123" s="823" t="s">
        <v>236</v>
      </c>
      <c r="DH123" s="824"/>
      <c r="DI123" s="824"/>
      <c r="DJ123" s="824"/>
      <c r="DK123" s="825"/>
      <c r="DL123" s="826" t="s">
        <v>236</v>
      </c>
      <c r="DM123" s="824"/>
      <c r="DN123" s="824"/>
      <c r="DO123" s="824"/>
      <c r="DP123" s="825"/>
      <c r="DQ123" s="826" t="s">
        <v>236</v>
      </c>
      <c r="DR123" s="824"/>
      <c r="DS123" s="824"/>
      <c r="DT123" s="824"/>
      <c r="DU123" s="825"/>
      <c r="DV123" s="871" t="s">
        <v>236</v>
      </c>
      <c r="DW123" s="872"/>
      <c r="DX123" s="872"/>
      <c r="DY123" s="872"/>
      <c r="DZ123" s="873"/>
    </row>
    <row r="124" spans="1:130" s="247" customFormat="1" ht="26.25" customHeight="1" thickBot="1" x14ac:dyDescent="0.2">
      <c r="A124" s="864"/>
      <c r="B124" s="865"/>
      <c r="C124" s="868" t="s">
        <v>456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236</v>
      </c>
      <c r="AB124" s="824"/>
      <c r="AC124" s="824"/>
      <c r="AD124" s="824"/>
      <c r="AE124" s="825"/>
      <c r="AF124" s="826" t="s">
        <v>236</v>
      </c>
      <c r="AG124" s="824"/>
      <c r="AH124" s="824"/>
      <c r="AI124" s="824"/>
      <c r="AJ124" s="825"/>
      <c r="AK124" s="826" t="s">
        <v>236</v>
      </c>
      <c r="AL124" s="824"/>
      <c r="AM124" s="824"/>
      <c r="AN124" s="824"/>
      <c r="AO124" s="825"/>
      <c r="AP124" s="871" t="s">
        <v>236</v>
      </c>
      <c r="AQ124" s="872"/>
      <c r="AR124" s="872"/>
      <c r="AS124" s="872"/>
      <c r="AT124" s="873"/>
      <c r="AU124" s="874" t="s">
        <v>468</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14.4</v>
      </c>
      <c r="BR124" s="878"/>
      <c r="BS124" s="878"/>
      <c r="BT124" s="878"/>
      <c r="BU124" s="878"/>
      <c r="BV124" s="878">
        <v>38.1</v>
      </c>
      <c r="BW124" s="878"/>
      <c r="BX124" s="878"/>
      <c r="BY124" s="878"/>
      <c r="BZ124" s="878"/>
      <c r="CA124" s="878">
        <v>27.5</v>
      </c>
      <c r="CB124" s="878"/>
      <c r="CC124" s="878"/>
      <c r="CD124" s="878"/>
      <c r="CE124" s="878"/>
      <c r="CF124" s="768"/>
      <c r="CG124" s="769"/>
      <c r="CH124" s="769"/>
      <c r="CI124" s="769"/>
      <c r="CJ124" s="909"/>
      <c r="CK124" s="917"/>
      <c r="CL124" s="917"/>
      <c r="CM124" s="917"/>
      <c r="CN124" s="917"/>
      <c r="CO124" s="918"/>
      <c r="CP124" s="882" t="s">
        <v>469</v>
      </c>
      <c r="CQ124" s="883"/>
      <c r="CR124" s="883"/>
      <c r="CS124" s="883"/>
      <c r="CT124" s="883"/>
      <c r="CU124" s="883"/>
      <c r="CV124" s="883"/>
      <c r="CW124" s="883"/>
      <c r="CX124" s="883"/>
      <c r="CY124" s="883"/>
      <c r="CZ124" s="883"/>
      <c r="DA124" s="883"/>
      <c r="DB124" s="883"/>
      <c r="DC124" s="883"/>
      <c r="DD124" s="883"/>
      <c r="DE124" s="883"/>
      <c r="DF124" s="884"/>
      <c r="DG124" s="806" t="s">
        <v>236</v>
      </c>
      <c r="DH124" s="807"/>
      <c r="DI124" s="807"/>
      <c r="DJ124" s="807"/>
      <c r="DK124" s="808"/>
      <c r="DL124" s="809" t="s">
        <v>236</v>
      </c>
      <c r="DM124" s="807"/>
      <c r="DN124" s="807"/>
      <c r="DO124" s="807"/>
      <c r="DP124" s="808"/>
      <c r="DQ124" s="809" t="s">
        <v>236</v>
      </c>
      <c r="DR124" s="807"/>
      <c r="DS124" s="807"/>
      <c r="DT124" s="807"/>
      <c r="DU124" s="808"/>
      <c r="DV124" s="895" t="s">
        <v>236</v>
      </c>
      <c r="DW124" s="896"/>
      <c r="DX124" s="896"/>
      <c r="DY124" s="896"/>
      <c r="DZ124" s="897"/>
    </row>
    <row r="125" spans="1:130" s="247" customFormat="1" ht="26.25" customHeight="1" x14ac:dyDescent="0.15">
      <c r="A125" s="864"/>
      <c r="B125" s="865"/>
      <c r="C125" s="868" t="s">
        <v>458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236</v>
      </c>
      <c r="AB125" s="824"/>
      <c r="AC125" s="824"/>
      <c r="AD125" s="824"/>
      <c r="AE125" s="825"/>
      <c r="AF125" s="826" t="s">
        <v>236</v>
      </c>
      <c r="AG125" s="824"/>
      <c r="AH125" s="824"/>
      <c r="AI125" s="824"/>
      <c r="AJ125" s="825"/>
      <c r="AK125" s="826" t="s">
        <v>236</v>
      </c>
      <c r="AL125" s="824"/>
      <c r="AM125" s="824"/>
      <c r="AN125" s="824"/>
      <c r="AO125" s="825"/>
      <c r="AP125" s="871" t="s">
        <v>236</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470</v>
      </c>
      <c r="CL125" s="899"/>
      <c r="CM125" s="899"/>
      <c r="CN125" s="899"/>
      <c r="CO125" s="900"/>
      <c r="CP125" s="907" t="s">
        <v>471</v>
      </c>
      <c r="CQ125" s="852"/>
      <c r="CR125" s="852"/>
      <c r="CS125" s="852"/>
      <c r="CT125" s="852"/>
      <c r="CU125" s="852"/>
      <c r="CV125" s="852"/>
      <c r="CW125" s="852"/>
      <c r="CX125" s="852"/>
      <c r="CY125" s="852"/>
      <c r="CZ125" s="852"/>
      <c r="DA125" s="852"/>
      <c r="DB125" s="852"/>
      <c r="DC125" s="852"/>
      <c r="DD125" s="852"/>
      <c r="DE125" s="852"/>
      <c r="DF125" s="853"/>
      <c r="DG125" s="908" t="s">
        <v>236</v>
      </c>
      <c r="DH125" s="889"/>
      <c r="DI125" s="889"/>
      <c r="DJ125" s="889"/>
      <c r="DK125" s="889"/>
      <c r="DL125" s="889" t="s">
        <v>472</v>
      </c>
      <c r="DM125" s="889"/>
      <c r="DN125" s="889"/>
      <c r="DO125" s="889"/>
      <c r="DP125" s="889"/>
      <c r="DQ125" s="889" t="s">
        <v>472</v>
      </c>
      <c r="DR125" s="889"/>
      <c r="DS125" s="889"/>
      <c r="DT125" s="889"/>
      <c r="DU125" s="889"/>
      <c r="DV125" s="890" t="s">
        <v>236</v>
      </c>
      <c r="DW125" s="890"/>
      <c r="DX125" s="890"/>
      <c r="DY125" s="890"/>
      <c r="DZ125" s="891"/>
    </row>
    <row r="126" spans="1:130" s="247" customFormat="1" ht="26.25" customHeight="1" thickBot="1" x14ac:dyDescent="0.2">
      <c r="A126" s="864"/>
      <c r="B126" s="865"/>
      <c r="C126" s="868" t="s">
        <v>460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17989</v>
      </c>
      <c r="AB126" s="824"/>
      <c r="AC126" s="824"/>
      <c r="AD126" s="824"/>
      <c r="AE126" s="825"/>
      <c r="AF126" s="826">
        <v>18646</v>
      </c>
      <c r="AG126" s="824"/>
      <c r="AH126" s="824"/>
      <c r="AI126" s="824"/>
      <c r="AJ126" s="825"/>
      <c r="AK126" s="826">
        <v>5791</v>
      </c>
      <c r="AL126" s="824"/>
      <c r="AM126" s="824"/>
      <c r="AN126" s="824"/>
      <c r="AO126" s="825"/>
      <c r="AP126" s="871">
        <v>0.2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473</v>
      </c>
      <c r="CQ126" s="794"/>
      <c r="CR126" s="794"/>
      <c r="CS126" s="794"/>
      <c r="CT126" s="794"/>
      <c r="CU126" s="794"/>
      <c r="CV126" s="794"/>
      <c r="CW126" s="794"/>
      <c r="CX126" s="794"/>
      <c r="CY126" s="794"/>
      <c r="CZ126" s="794"/>
      <c r="DA126" s="794"/>
      <c r="DB126" s="794"/>
      <c r="DC126" s="794"/>
      <c r="DD126" s="794"/>
      <c r="DE126" s="794"/>
      <c r="DF126" s="795"/>
      <c r="DG126" s="860" t="s">
        <v>236</v>
      </c>
      <c r="DH126" s="861"/>
      <c r="DI126" s="861"/>
      <c r="DJ126" s="861"/>
      <c r="DK126" s="861"/>
      <c r="DL126" s="861" t="s">
        <v>236</v>
      </c>
      <c r="DM126" s="861"/>
      <c r="DN126" s="861"/>
      <c r="DO126" s="861"/>
      <c r="DP126" s="861"/>
      <c r="DQ126" s="861" t="s">
        <v>236</v>
      </c>
      <c r="DR126" s="861"/>
      <c r="DS126" s="861"/>
      <c r="DT126" s="861"/>
      <c r="DU126" s="861"/>
      <c r="DV126" s="838" t="s">
        <v>236</v>
      </c>
      <c r="DW126" s="838"/>
      <c r="DX126" s="838"/>
      <c r="DY126" s="838"/>
      <c r="DZ126" s="839"/>
    </row>
    <row r="127" spans="1:130" s="247" customFormat="1" ht="26.25" customHeight="1" x14ac:dyDescent="0.15">
      <c r="A127" s="866"/>
      <c r="B127" s="867"/>
      <c r="C127" s="885" t="s">
        <v>474</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1096</v>
      </c>
      <c r="AB127" s="824"/>
      <c r="AC127" s="824"/>
      <c r="AD127" s="824"/>
      <c r="AE127" s="825"/>
      <c r="AF127" s="826">
        <v>1096</v>
      </c>
      <c r="AG127" s="824"/>
      <c r="AH127" s="824"/>
      <c r="AI127" s="824"/>
      <c r="AJ127" s="825"/>
      <c r="AK127" s="826">
        <v>1096</v>
      </c>
      <c r="AL127" s="824"/>
      <c r="AM127" s="824"/>
      <c r="AN127" s="824"/>
      <c r="AO127" s="825"/>
      <c r="AP127" s="871">
        <v>0</v>
      </c>
      <c r="AQ127" s="872"/>
      <c r="AR127" s="872"/>
      <c r="AS127" s="872"/>
      <c r="AT127" s="873"/>
      <c r="AU127" s="283"/>
      <c r="AV127" s="283"/>
      <c r="AW127" s="283"/>
      <c r="AX127" s="888" t="s">
        <v>475</v>
      </c>
      <c r="AY127" s="856"/>
      <c r="AZ127" s="856"/>
      <c r="BA127" s="856"/>
      <c r="BB127" s="856"/>
      <c r="BC127" s="856"/>
      <c r="BD127" s="856"/>
      <c r="BE127" s="857"/>
      <c r="BF127" s="855" t="s">
        <v>476</v>
      </c>
      <c r="BG127" s="856"/>
      <c r="BH127" s="856"/>
      <c r="BI127" s="856"/>
      <c r="BJ127" s="856"/>
      <c r="BK127" s="856"/>
      <c r="BL127" s="857"/>
      <c r="BM127" s="855" t="s">
        <v>477</v>
      </c>
      <c r="BN127" s="856"/>
      <c r="BO127" s="856"/>
      <c r="BP127" s="856"/>
      <c r="BQ127" s="856"/>
      <c r="BR127" s="856"/>
      <c r="BS127" s="857"/>
      <c r="BT127" s="855" t="s">
        <v>478</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479</v>
      </c>
      <c r="CQ127" s="794"/>
      <c r="CR127" s="794"/>
      <c r="CS127" s="794"/>
      <c r="CT127" s="794"/>
      <c r="CU127" s="794"/>
      <c r="CV127" s="794"/>
      <c r="CW127" s="794"/>
      <c r="CX127" s="794"/>
      <c r="CY127" s="794"/>
      <c r="CZ127" s="794"/>
      <c r="DA127" s="794"/>
      <c r="DB127" s="794"/>
      <c r="DC127" s="794"/>
      <c r="DD127" s="794"/>
      <c r="DE127" s="794"/>
      <c r="DF127" s="795"/>
      <c r="DG127" s="860" t="s">
        <v>236</v>
      </c>
      <c r="DH127" s="861"/>
      <c r="DI127" s="861"/>
      <c r="DJ127" s="861"/>
      <c r="DK127" s="861"/>
      <c r="DL127" s="861" t="s">
        <v>236</v>
      </c>
      <c r="DM127" s="861"/>
      <c r="DN127" s="861"/>
      <c r="DO127" s="861"/>
      <c r="DP127" s="861"/>
      <c r="DQ127" s="861" t="s">
        <v>236</v>
      </c>
      <c r="DR127" s="861"/>
      <c r="DS127" s="861"/>
      <c r="DT127" s="861"/>
      <c r="DU127" s="861"/>
      <c r="DV127" s="838" t="s">
        <v>236</v>
      </c>
      <c r="DW127" s="838"/>
      <c r="DX127" s="838"/>
      <c r="DY127" s="838"/>
      <c r="DZ127" s="839"/>
    </row>
    <row r="128" spans="1:130" s="247" customFormat="1" ht="26.25" customHeight="1" thickBot="1" x14ac:dyDescent="0.2">
      <c r="A128" s="840" t="s">
        <v>480</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481</v>
      </c>
      <c r="X128" s="842"/>
      <c r="Y128" s="842"/>
      <c r="Z128" s="843"/>
      <c r="AA128" s="844">
        <v>53158</v>
      </c>
      <c r="AB128" s="845"/>
      <c r="AC128" s="845"/>
      <c r="AD128" s="845"/>
      <c r="AE128" s="846"/>
      <c r="AF128" s="847">
        <v>46976</v>
      </c>
      <c r="AG128" s="845"/>
      <c r="AH128" s="845"/>
      <c r="AI128" s="845"/>
      <c r="AJ128" s="846"/>
      <c r="AK128" s="847">
        <v>42123</v>
      </c>
      <c r="AL128" s="845"/>
      <c r="AM128" s="845"/>
      <c r="AN128" s="845"/>
      <c r="AO128" s="846"/>
      <c r="AP128" s="848"/>
      <c r="AQ128" s="849"/>
      <c r="AR128" s="849"/>
      <c r="AS128" s="849"/>
      <c r="AT128" s="850"/>
      <c r="AU128" s="283"/>
      <c r="AV128" s="283"/>
      <c r="AW128" s="283"/>
      <c r="AX128" s="851" t="s">
        <v>482</v>
      </c>
      <c r="AY128" s="852"/>
      <c r="AZ128" s="852"/>
      <c r="BA128" s="852"/>
      <c r="BB128" s="852"/>
      <c r="BC128" s="852"/>
      <c r="BD128" s="852"/>
      <c r="BE128" s="853"/>
      <c r="BF128" s="830" t="s">
        <v>236</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483</v>
      </c>
      <c r="CQ128" s="772"/>
      <c r="CR128" s="772"/>
      <c r="CS128" s="772"/>
      <c r="CT128" s="772"/>
      <c r="CU128" s="772"/>
      <c r="CV128" s="772"/>
      <c r="CW128" s="772"/>
      <c r="CX128" s="772"/>
      <c r="CY128" s="772"/>
      <c r="CZ128" s="772"/>
      <c r="DA128" s="772"/>
      <c r="DB128" s="772"/>
      <c r="DC128" s="772"/>
      <c r="DD128" s="772"/>
      <c r="DE128" s="772"/>
      <c r="DF128" s="773"/>
      <c r="DG128" s="834" t="s">
        <v>236</v>
      </c>
      <c r="DH128" s="835"/>
      <c r="DI128" s="835"/>
      <c r="DJ128" s="835"/>
      <c r="DK128" s="835"/>
      <c r="DL128" s="835" t="s">
        <v>236</v>
      </c>
      <c r="DM128" s="835"/>
      <c r="DN128" s="835"/>
      <c r="DO128" s="835"/>
      <c r="DP128" s="835"/>
      <c r="DQ128" s="835" t="s">
        <v>236</v>
      </c>
      <c r="DR128" s="835"/>
      <c r="DS128" s="835"/>
      <c r="DT128" s="835"/>
      <c r="DU128" s="835"/>
      <c r="DV128" s="836" t="s">
        <v>236</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484</v>
      </c>
      <c r="X129" s="821"/>
      <c r="Y129" s="821"/>
      <c r="Z129" s="822"/>
      <c r="AA129" s="823">
        <v>3377718</v>
      </c>
      <c r="AB129" s="824"/>
      <c r="AC129" s="824"/>
      <c r="AD129" s="824"/>
      <c r="AE129" s="825"/>
      <c r="AF129" s="826">
        <v>3352543</v>
      </c>
      <c r="AG129" s="824"/>
      <c r="AH129" s="824"/>
      <c r="AI129" s="824"/>
      <c r="AJ129" s="825"/>
      <c r="AK129" s="826">
        <v>3390560</v>
      </c>
      <c r="AL129" s="824"/>
      <c r="AM129" s="824"/>
      <c r="AN129" s="824"/>
      <c r="AO129" s="825"/>
      <c r="AP129" s="827"/>
      <c r="AQ129" s="828"/>
      <c r="AR129" s="828"/>
      <c r="AS129" s="828"/>
      <c r="AT129" s="829"/>
      <c r="AU129" s="285"/>
      <c r="AV129" s="285"/>
      <c r="AW129" s="285"/>
      <c r="AX129" s="793" t="s">
        <v>485</v>
      </c>
      <c r="AY129" s="794"/>
      <c r="AZ129" s="794"/>
      <c r="BA129" s="794"/>
      <c r="BB129" s="794"/>
      <c r="BC129" s="794"/>
      <c r="BD129" s="794"/>
      <c r="BE129" s="795"/>
      <c r="BF129" s="813" t="s">
        <v>236</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486</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487</v>
      </c>
      <c r="X130" s="821"/>
      <c r="Y130" s="821"/>
      <c r="Z130" s="822"/>
      <c r="AA130" s="823">
        <v>469366</v>
      </c>
      <c r="AB130" s="824"/>
      <c r="AC130" s="824"/>
      <c r="AD130" s="824"/>
      <c r="AE130" s="825"/>
      <c r="AF130" s="826">
        <v>521695</v>
      </c>
      <c r="AG130" s="824"/>
      <c r="AH130" s="824"/>
      <c r="AI130" s="824"/>
      <c r="AJ130" s="825"/>
      <c r="AK130" s="826">
        <v>549912</v>
      </c>
      <c r="AL130" s="824"/>
      <c r="AM130" s="824"/>
      <c r="AN130" s="824"/>
      <c r="AO130" s="825"/>
      <c r="AP130" s="827"/>
      <c r="AQ130" s="828"/>
      <c r="AR130" s="828"/>
      <c r="AS130" s="828"/>
      <c r="AT130" s="829"/>
      <c r="AU130" s="285"/>
      <c r="AV130" s="285"/>
      <c r="AW130" s="285"/>
      <c r="AX130" s="793" t="s">
        <v>488</v>
      </c>
      <c r="AY130" s="794"/>
      <c r="AZ130" s="794"/>
      <c r="BA130" s="794"/>
      <c r="BB130" s="794"/>
      <c r="BC130" s="794"/>
      <c r="BD130" s="794"/>
      <c r="BE130" s="795"/>
      <c r="BF130" s="796">
        <v>4.4000000000000004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489</v>
      </c>
      <c r="X131" s="804"/>
      <c r="Y131" s="804"/>
      <c r="Z131" s="805"/>
      <c r="AA131" s="806">
        <v>2908352</v>
      </c>
      <c r="AB131" s="807"/>
      <c r="AC131" s="807"/>
      <c r="AD131" s="807"/>
      <c r="AE131" s="808"/>
      <c r="AF131" s="809">
        <v>2830848</v>
      </c>
      <c r="AG131" s="807"/>
      <c r="AH131" s="807"/>
      <c r="AI131" s="807"/>
      <c r="AJ131" s="808"/>
      <c r="AK131" s="809">
        <v>2840648</v>
      </c>
      <c r="AL131" s="807"/>
      <c r="AM131" s="807"/>
      <c r="AN131" s="807"/>
      <c r="AO131" s="808"/>
      <c r="AP131" s="810"/>
      <c r="AQ131" s="811"/>
      <c r="AR131" s="811"/>
      <c r="AS131" s="811"/>
      <c r="AT131" s="812"/>
      <c r="AU131" s="285"/>
      <c r="AV131" s="285"/>
      <c r="AW131" s="285"/>
      <c r="AX131" s="771" t="s">
        <v>490</v>
      </c>
      <c r="AY131" s="772"/>
      <c r="AZ131" s="772"/>
      <c r="BA131" s="772"/>
      <c r="BB131" s="772"/>
      <c r="BC131" s="772"/>
      <c r="BD131" s="772"/>
      <c r="BE131" s="773"/>
      <c r="BF131" s="774">
        <v>27.5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491</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492</v>
      </c>
      <c r="W132" s="784"/>
      <c r="X132" s="784"/>
      <c r="Y132" s="784"/>
      <c r="Z132" s="785"/>
      <c r="AA132" s="786">
        <v>4.0932459339999996</v>
      </c>
      <c r="AB132" s="787"/>
      <c r="AC132" s="787"/>
      <c r="AD132" s="787"/>
      <c r="AE132" s="788"/>
      <c r="AF132" s="789">
        <v>4.8339225560000001</v>
      </c>
      <c r="AG132" s="787"/>
      <c r="AH132" s="787"/>
      <c r="AI132" s="787"/>
      <c r="AJ132" s="788"/>
      <c r="AK132" s="789">
        <v>4.3078903119999996</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493</v>
      </c>
      <c r="W133" s="763"/>
      <c r="X133" s="763"/>
      <c r="Y133" s="763"/>
      <c r="Z133" s="764"/>
      <c r="AA133" s="765">
        <v>4.2</v>
      </c>
      <c r="AB133" s="766"/>
      <c r="AC133" s="766"/>
      <c r="AD133" s="766"/>
      <c r="AE133" s="767"/>
      <c r="AF133" s="765">
        <v>4.4000000000000004</v>
      </c>
      <c r="AG133" s="766"/>
      <c r="AH133" s="766"/>
      <c r="AI133" s="766"/>
      <c r="AJ133" s="767"/>
      <c r="AK133" s="765">
        <v>4.4000000000000004</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CHQq5OQNB7n19QeQKYhs01GN+bIBYsNPsRimBZjBgRxAqpSWUDOMEH1gyKAlpFGQ9Y4WAMpfwBs7QsNzHu8Q==" saltValue="r7EVLpJ6usSFAjNIjn52Q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RWYlLy5GnEJ3yA68r9DUsP/AcABQ7m7r1Z/25ug5hM5f55YINcWwP/DGmg5XObWL4ncxrxiZm72kt61p3iUkw==" saltValue="g8/7ZpJamf6cT/FdCrN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IEmtdSp6JMEkzZ6tw1eb/4d6qvCfZQdcJ3JGQJSMPLkJeiz7LgbcJqf7Gcm/uFdNZSNh6hGeKx3zgXzzGdUPQ==" saltValue="pKd+z/JQWRBHUvk6H1bG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502</v>
      </c>
      <c r="AL9" s="1193"/>
      <c r="AM9" s="1193"/>
      <c r="AN9" s="1194"/>
      <c r="AO9" s="313">
        <v>1059419</v>
      </c>
      <c r="AP9" s="313">
        <v>215198</v>
      </c>
      <c r="AQ9" s="314">
        <v>140211</v>
      </c>
      <c r="AR9" s="315">
        <v>53.5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503</v>
      </c>
      <c r="AL10" s="1193"/>
      <c r="AM10" s="1193"/>
      <c r="AN10" s="1194"/>
      <c r="AO10" s="316">
        <v>178507</v>
      </c>
      <c r="AP10" s="316">
        <v>36260</v>
      </c>
      <c r="AQ10" s="317">
        <v>17469</v>
      </c>
      <c r="AR10" s="318">
        <v>107.6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504</v>
      </c>
      <c r="AL11" s="1193"/>
      <c r="AM11" s="1193"/>
      <c r="AN11" s="1194"/>
      <c r="AO11" s="316">
        <v>242455</v>
      </c>
      <c r="AP11" s="316">
        <v>49249</v>
      </c>
      <c r="AQ11" s="317">
        <v>23430</v>
      </c>
      <c r="AR11" s="318">
        <v>110.2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505</v>
      </c>
      <c r="AL12" s="1193"/>
      <c r="AM12" s="1193"/>
      <c r="AN12" s="1194"/>
      <c r="AO12" s="316">
        <v>27615</v>
      </c>
      <c r="AP12" s="316">
        <v>5609</v>
      </c>
      <c r="AQ12" s="317">
        <v>2927</v>
      </c>
      <c r="AR12" s="318">
        <v>91.6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506</v>
      </c>
      <c r="AL13" s="1193"/>
      <c r="AM13" s="1193"/>
      <c r="AN13" s="1194"/>
      <c r="AO13" s="316" t="s">
        <v>507</v>
      </c>
      <c r="AP13" s="316" t="s">
        <v>507</v>
      </c>
      <c r="AQ13" s="317" t="s">
        <v>507</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508</v>
      </c>
      <c r="AL14" s="1193"/>
      <c r="AM14" s="1193"/>
      <c r="AN14" s="1194"/>
      <c r="AO14" s="316" t="s">
        <v>507</v>
      </c>
      <c r="AP14" s="316" t="s">
        <v>507</v>
      </c>
      <c r="AQ14" s="317">
        <v>6472</v>
      </c>
      <c r="AR14" s="318" t="s">
        <v>507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509</v>
      </c>
      <c r="AL15" s="1193"/>
      <c r="AM15" s="1193"/>
      <c r="AN15" s="1194"/>
      <c r="AO15" s="316">
        <v>22871</v>
      </c>
      <c r="AP15" s="316">
        <v>4646</v>
      </c>
      <c r="AQ15" s="317">
        <v>3599</v>
      </c>
      <c r="AR15" s="318">
        <v>29.1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510</v>
      </c>
      <c r="AL16" s="1196"/>
      <c r="AM16" s="1196"/>
      <c r="AN16" s="1197"/>
      <c r="AO16" s="316">
        <v>-104476</v>
      </c>
      <c r="AP16" s="316">
        <v>-21222</v>
      </c>
      <c r="AQ16" s="317">
        <v>-14458</v>
      </c>
      <c r="AR16" s="318">
        <v>46.8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185</v>
      </c>
      <c r="AL17" s="1196"/>
      <c r="AM17" s="1196"/>
      <c r="AN17" s="1197"/>
      <c r="AO17" s="316">
        <v>1426391</v>
      </c>
      <c r="AP17" s="316">
        <v>289740</v>
      </c>
      <c r="AQ17" s="317">
        <v>179649</v>
      </c>
      <c r="AR17" s="318">
        <v>61.3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515</v>
      </c>
      <c r="AL21" s="1190"/>
      <c r="AM21" s="1190"/>
      <c r="AN21" s="1191"/>
      <c r="AO21" s="328">
        <v>26</v>
      </c>
      <c r="AP21" s="329">
        <v>16.079999999999998</v>
      </c>
      <c r="AQ21" s="330">
        <v>9.92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516</v>
      </c>
      <c r="AL22" s="1190"/>
      <c r="AM22" s="1190"/>
      <c r="AN22" s="1191"/>
      <c r="AO22" s="333">
        <v>97.2</v>
      </c>
      <c r="AP22" s="334">
        <v>96</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520</v>
      </c>
      <c r="AL32" s="1181"/>
      <c r="AM32" s="1181"/>
      <c r="AN32" s="1182"/>
      <c r="AO32" s="343">
        <v>633948</v>
      </c>
      <c r="AP32" s="343">
        <v>128773</v>
      </c>
      <c r="AQ32" s="344">
        <v>107391</v>
      </c>
      <c r="AR32" s="345">
        <v>19.899999999999999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521</v>
      </c>
      <c r="AL33" s="1181"/>
      <c r="AM33" s="1181"/>
      <c r="AN33" s="1182"/>
      <c r="AO33" s="343" t="s">
        <v>507</v>
      </c>
      <c r="AP33" s="343" t="s">
        <v>507</v>
      </c>
      <c r="AQ33" s="344">
        <v>130</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522</v>
      </c>
      <c r="AL34" s="1181"/>
      <c r="AM34" s="1181"/>
      <c r="AN34" s="1182"/>
      <c r="AO34" s="343" t="s">
        <v>507</v>
      </c>
      <c r="AP34" s="343" t="s">
        <v>507</v>
      </c>
      <c r="AQ34" s="344">
        <v>239</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523</v>
      </c>
      <c r="AL35" s="1181"/>
      <c r="AM35" s="1181"/>
      <c r="AN35" s="1182"/>
      <c r="AO35" s="343">
        <v>61193</v>
      </c>
      <c r="AP35" s="343">
        <v>12430</v>
      </c>
      <c r="AQ35" s="344">
        <v>23019</v>
      </c>
      <c r="AR35" s="345">
        <v>-46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524</v>
      </c>
      <c r="AL36" s="1181"/>
      <c r="AM36" s="1181"/>
      <c r="AN36" s="1182"/>
      <c r="AO36" s="343">
        <v>11960</v>
      </c>
      <c r="AP36" s="343">
        <v>2429</v>
      </c>
      <c r="AQ36" s="344">
        <v>3575</v>
      </c>
      <c r="AR36" s="345">
        <v>-32.1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525</v>
      </c>
      <c r="AL37" s="1181"/>
      <c r="AM37" s="1181"/>
      <c r="AN37" s="1182"/>
      <c r="AO37" s="343">
        <v>6887</v>
      </c>
      <c r="AP37" s="343">
        <v>1399</v>
      </c>
      <c r="AQ37" s="344">
        <v>750</v>
      </c>
      <c r="AR37" s="345">
        <v>86.5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526</v>
      </c>
      <c r="AL38" s="1184"/>
      <c r="AM38" s="1184"/>
      <c r="AN38" s="1185"/>
      <c r="AO38" s="346">
        <v>419</v>
      </c>
      <c r="AP38" s="346">
        <v>85</v>
      </c>
      <c r="AQ38" s="347">
        <v>17</v>
      </c>
      <c r="AR38" s="335">
        <v>400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527</v>
      </c>
      <c r="AL39" s="1184"/>
      <c r="AM39" s="1184"/>
      <c r="AN39" s="1185"/>
      <c r="AO39" s="343">
        <v>-42123</v>
      </c>
      <c r="AP39" s="343">
        <v>-8556</v>
      </c>
      <c r="AQ39" s="344">
        <v>-4961</v>
      </c>
      <c r="AR39" s="345">
        <v>72.5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528</v>
      </c>
      <c r="AL40" s="1181"/>
      <c r="AM40" s="1181"/>
      <c r="AN40" s="1182"/>
      <c r="AO40" s="343">
        <v>-549912</v>
      </c>
      <c r="AP40" s="343">
        <v>-111703</v>
      </c>
      <c r="AQ40" s="344">
        <v>-92273</v>
      </c>
      <c r="AR40" s="345">
        <v>21.1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296</v>
      </c>
      <c r="AL41" s="1187"/>
      <c r="AM41" s="1187"/>
      <c r="AN41" s="1188"/>
      <c r="AO41" s="343">
        <v>122372</v>
      </c>
      <c r="AP41" s="343">
        <v>24857</v>
      </c>
      <c r="AQ41" s="344">
        <v>37889</v>
      </c>
      <c r="AR41" s="345">
        <v>-34.4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497</v>
      </c>
      <c r="AN49" s="1175" t="s">
        <v>532</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1230120</v>
      </c>
      <c r="AN51" s="365">
        <v>231705</v>
      </c>
      <c r="AO51" s="366">
        <v>-42</v>
      </c>
      <c r="AP51" s="367">
        <v>162193</v>
      </c>
      <c r="AQ51" s="368">
        <v>-7.7</v>
      </c>
      <c r="AR51" s="369">
        <v>-34.299999999999997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797603</v>
      </c>
      <c r="AN52" s="373">
        <v>150236</v>
      </c>
      <c r="AO52" s="374">
        <v>-48.8</v>
      </c>
      <c r="AP52" s="375">
        <v>79985</v>
      </c>
      <c r="AQ52" s="376">
        <v>-8.8000000000000007</v>
      </c>
      <c r="AR52" s="377">
        <v>-40</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1860276</v>
      </c>
      <c r="AN53" s="365">
        <v>353195</v>
      </c>
      <c r="AO53" s="366">
        <v>52.4</v>
      </c>
      <c r="AP53" s="367">
        <v>168868</v>
      </c>
      <c r="AQ53" s="368">
        <v>4.0999999999999996</v>
      </c>
      <c r="AR53" s="369">
        <v>48.3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853209</v>
      </c>
      <c r="AN54" s="373">
        <v>161991</v>
      </c>
      <c r="AO54" s="374">
        <v>7.8</v>
      </c>
      <c r="AP54" s="375">
        <v>79360</v>
      </c>
      <c r="AQ54" s="376">
        <v>-0.8</v>
      </c>
      <c r="AR54" s="377">
        <v>8.6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2512326</v>
      </c>
      <c r="AN55" s="365">
        <v>488684</v>
      </c>
      <c r="AO55" s="366">
        <v>38.4</v>
      </c>
      <c r="AP55" s="367">
        <v>202870</v>
      </c>
      <c r="AQ55" s="368">
        <v>20.100000000000001</v>
      </c>
      <c r="AR55" s="369">
        <v>18.3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988422</v>
      </c>
      <c r="AN56" s="373">
        <v>192263</v>
      </c>
      <c r="AO56" s="374">
        <v>18.7</v>
      </c>
      <c r="AP56" s="375">
        <v>79735</v>
      </c>
      <c r="AQ56" s="376">
        <v>0.5</v>
      </c>
      <c r="AR56" s="377">
        <v>18.2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1694370</v>
      </c>
      <c r="AN57" s="365">
        <v>336452</v>
      </c>
      <c r="AO57" s="366">
        <v>-31.2</v>
      </c>
      <c r="AP57" s="367">
        <v>167497</v>
      </c>
      <c r="AQ57" s="368">
        <v>-17.399999999999999</v>
      </c>
      <c r="AR57" s="369">
        <v>-13.8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1055480</v>
      </c>
      <c r="AN58" s="373">
        <v>209587</v>
      </c>
      <c r="AO58" s="374">
        <v>9</v>
      </c>
      <c r="AP58" s="375">
        <v>82571</v>
      </c>
      <c r="AQ58" s="376">
        <v>3.6</v>
      </c>
      <c r="AR58" s="377">
        <v>5.4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1608396</v>
      </c>
      <c r="AN59" s="365">
        <v>326711</v>
      </c>
      <c r="AO59" s="366">
        <v>-2.9</v>
      </c>
      <c r="AP59" s="367">
        <v>190274</v>
      </c>
      <c r="AQ59" s="368">
        <v>13.6</v>
      </c>
      <c r="AR59" s="369">
        <v>-16.5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877063</v>
      </c>
      <c r="AN60" s="373">
        <v>178156</v>
      </c>
      <c r="AO60" s="374">
        <v>-15</v>
      </c>
      <c r="AP60" s="375">
        <v>88584</v>
      </c>
      <c r="AQ60" s="376">
        <v>7.3</v>
      </c>
      <c r="AR60" s="377">
        <v>-22.3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1781098</v>
      </c>
      <c r="AN61" s="380">
        <v>347349</v>
      </c>
      <c r="AO61" s="381">
        <v>2.9</v>
      </c>
      <c r="AP61" s="382">
        <v>178340</v>
      </c>
      <c r="AQ61" s="383">
        <v>2.5</v>
      </c>
      <c r="AR61" s="369">
        <v>0.4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914355</v>
      </c>
      <c r="AN62" s="373">
        <v>178447</v>
      </c>
      <c r="AO62" s="374">
        <v>-5.7</v>
      </c>
      <c r="AP62" s="375">
        <v>82047</v>
      </c>
      <c r="AQ62" s="376">
        <v>0.4</v>
      </c>
      <c r="AR62" s="377">
        <v>-6.1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cAXC7A2pt4ymwt+2qQjD5pvi+gKnpimLTZ04U4YgvWjLW6OAnizLmQ79xjxXhF/QAWWErMQUr8ig25YH+A79w==" saltValue="6jDVOpxm9XSjs+gQX65YZ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bgCDjiaDAtX95+JS85sokEFmCso8MVP5ECtgFkieFgTymj+hEQZI4LUtSgCLMXPnfsD4ntfhdSGwwq5mQGqcMg==" saltValue="m+C6Fgu1nTWZxJIKy6mU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ufu2mmKWiqfvcmSy4ABgt7YxHWavM2bnFTDKioyiuW7kaYpIpMLlaGi++MM07JSDbl+C+0NzOClluMe6bv0WWQ==" saltValue="8yXTAQYpa2O/Sg0juMGX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8" t="s">
        <v>3</v>
      </c>
      <c r="D47" s="1198"/>
      <c r="E47" s="1199"/>
      <c r="F47" s="11">
        <v>28.77</v>
      </c>
      <c r="G47" s="12">
        <v>29.75</v>
      </c>
      <c r="H47" s="12">
        <v>30.8</v>
      </c>
      <c r="I47" s="12">
        <v>31.12</v>
      </c>
      <c r="J47" s="13">
        <v>28.35</v>
      </c>
    </row>
    <row r="48" spans="2:10" ht="57.75" customHeight="1" x14ac:dyDescent="0.15">
      <c r="B48" s="14"/>
      <c r="C48" s="1200" t="s">
        <v>4</v>
      </c>
      <c r="D48" s="1200"/>
      <c r="E48" s="1201"/>
      <c r="F48" s="15">
        <v>1.82</v>
      </c>
      <c r="G48" s="16">
        <v>2.02</v>
      </c>
      <c r="H48" s="16">
        <v>2.56</v>
      </c>
      <c r="I48" s="16">
        <v>1.64</v>
      </c>
      <c r="J48" s="17">
        <v>1.76</v>
      </c>
    </row>
    <row r="49" spans="2:10" ht="57.75" customHeight="1" thickBot="1" x14ac:dyDescent="0.2">
      <c r="B49" s="18"/>
      <c r="C49" s="1202" t="s">
        <v>5</v>
      </c>
      <c r="D49" s="1202"/>
      <c r="E49" s="1203"/>
      <c r="F49" s="19">
        <v>2.12</v>
      </c>
      <c r="G49" s="20">
        <v>0.22</v>
      </c>
      <c r="H49" s="20">
        <v>0.55000000000000004</v>
      </c>
      <c r="I49" s="20" t="s">
        <v>553</v>
      </c>
      <c r="J49" s="21" t="s">
        <v>554</v>
      </c>
    </row>
    <row r="50" spans="2:10" ht="13.5" customHeight="1" x14ac:dyDescent="0.15"/>
  </sheetData>
  <sheetProtection algorithmName="SHA-512" hashValue="7Ztdx1loWb4LjbU7txKxmr1eC7RxIdpEm3sXFHKV17Vx5KL4ewgHfGOV0Th1DI1kL+S/ovTpFg5wlGx3EdxARg==" saltValue="rHVSHHdS0/f6EjpYpkk1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2021-03-04T07:08:34Z</cp:lastPrinted>
  <dcterms:created xsi:type="dcterms:W3CDTF">2021-02-05T00:49:25Z</dcterms:created>
  <dcterms:modified xsi:type="dcterms:W3CDTF">2021-10-22T00:59:04Z</dcterms:modified>
  <cp:category/>
</cp:coreProperties>
</file>