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1\総務課\財政係\04 財務諸表\02 財政状況・ホームページ公表関係\財政比較分析表H20-（ﾎｰﾑﾍﾟｰｼﾞ掲載）\H28決算\10.24 HP差替データ\"/>
    </mc:Choice>
  </mc:AlternateContent>
  <bookViews>
    <workbookView xWindow="0" yWindow="0" windowWidth="20490" windowHeight="6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definedName name="_xlnm.Print_Area" localSheetId="2">'各会計、関係団体の財政状況及び健全化判断比率'!$A$1:$EA$163</definedName>
  </definedName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W37" i="9"/>
  <c r="BW38" i="9" s="1"/>
  <c r="CO34" i="9" s="1"/>
  <c r="BE37" i="9"/>
  <c r="AM37" i="9"/>
  <c r="U37" i="9"/>
  <c r="C37" i="9"/>
  <c r="CO36" i="9"/>
  <c r="BW36" i="9"/>
  <c r="BE36" i="9"/>
  <c r="AM36" i="9"/>
  <c r="C36" i="9"/>
  <c r="CO35" i="9"/>
  <c r="BW35" i="9"/>
  <c r="BE35" i="9"/>
  <c r="AM35" i="9"/>
  <c r="C35"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<sst xmlns="http://schemas.openxmlformats.org/spreadsheetml/2006/main" count="1037" uniqueCount="553">
  <si>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</si>
  <si>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</si>
  <si>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</si>
  <si>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</si>
  <si>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</si>
  <si>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</si>
  <si>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</si>
  <si>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</si>
  <si>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</si>
  <si>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</si>
  <si>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</si>
  <si>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</si>
  <si>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</si>
  <si>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</si>
  <si>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</si>
  <si>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</si>
  <si>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</si>
  <si>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</si>
  <si>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</si>
  <si>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</si>
  <si>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</si>
  <si>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</si>
  <si>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</si>
  <si>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</si>
  <si>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</si>
  <si>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</si>
  <si>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</si>
  <si>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</si>
  <si>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</si>
  <si>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</si>
  <si>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</si>
  <si>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</si>
  <si>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</si>
  <si>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</si>
  <si>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</si>
  <si>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</si>
  <si>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</si>
  <si>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</si>
  <si>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</si>
  <si>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</si>
  <si>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</si>
  <si>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</si>
  <si>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</si>
  <si>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</si>
  <si>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</si>
  <si>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</si>
  <si>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</si>
  <si>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</si>
  <si>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</si>
  <si>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</si>
  <si>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</si>
  <si>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</si>
  <si>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</si>
  <si>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</si>
  <si>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</si>
  <si>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</si>
  <si>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</si>
  <si>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</si>
  <si>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</si>
  <si>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</si>
  <si>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</si>
  <si>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</si>
  <si>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</si>
  <si>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</si>
  <si>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</si>
  <si>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</si>
  <si>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</si>
  <si>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</si>
  <si>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</si>
  <si>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</si>
  <si>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</si>
  <si>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</si>
  <si>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</si>
  <si>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</si>
  <si>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</si>
  <si>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</si>
  <si>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</si>
  <si>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</si>
  <si>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</si>
  <si>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</si>
  <si>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</si>
  <si>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</si>
  <si>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</si>
  <si>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</si>
  <si>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</si>
  <si>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</si>
  <si>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</si>
  <si>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</si>
  <si>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</si>
  <si>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</si>
  <si>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</si>
  <si>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</si>
  <si>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</si>
  <si>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</si>
  <si>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</si>
  <si>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</si>
  <si>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</si>
  <si>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</si>
  <si>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</si>
  <si>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</si>
  <si>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</si>
  <si>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</si>
  <si>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</si>
  <si>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</si>
  <si>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</si>
  <si>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</si>
  <si>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</si>
  <si>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</si>
  <si>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</si>
  <si>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</si>
  <si>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</si>
  <si>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</si>
  <si>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</si>
  <si>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</si>
  <si>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</si>
  <si>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</si>
  <si>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</si>
  <si>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</si>
  <si>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</si>
  <si>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</si>
  <si>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</si>
  <si>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</si>
  <si>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</si>
  <si>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</si>
  <si>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</si>
  <si>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</si>
  <si>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</si>
  <si>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</si>
  <si>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</si>
  <si>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</si>
  <si>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</si>
  <si>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</si>
  <si>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</si>
  <si>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</si>
  <si>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</si>
  <si>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</si>
  <si>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</si>
  <si>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</si>
  <si>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</si>
  <si>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</si>
  <si>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</si>
  <si>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</si>
  <si>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</si>
  <si>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</si>
  <si>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</si>
  <si>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</si>
  <si>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</si>
  <si>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</si>
  <si>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</si>
  <si>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</si>
  <si>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</si>
  <si>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</si>
  <si>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</si>
  <si>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</si>
  <si>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</si>
  <si>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</si>
  <si>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</si>
  <si>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</si>
  <si>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</si>
  <si>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</si>
  <si>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</si>
  <si>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</si>
  <si>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</si>
  <si>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</si>
  <si>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</si>
  <si>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</si>
  <si>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</si>
  <si>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</si>
  <si>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</si>
  <si>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</si>
  <si>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</si>
  <si>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</si>
  <si>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</si>
  <si>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</si>
  <si>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</si>
  <si>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</si>
  <si>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</si>
  <si>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</si>
  <si>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</si>
  <si>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</si>
  <si>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</si>
  <si>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</si>
  <si>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</si>
  <si>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</si>
  <si>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</si>
  <si>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</si>
  <si>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</si>
  <si>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</si>
  <si>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</si>
  <si>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</si>
  <si>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</si>
  <si>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</si>
  <si>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</si>
  <si>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</si>
  <si>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</si>
  <si>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</si>
  <si>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北海道平取町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</si>
  <si>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</si>
  <si>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</si>
  <si>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</si>
  <si>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</si>
  <si>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</si>
  <si>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</si>
  <si>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</si>
  <si>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</si>
  <si>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</si>
  <si>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</si>
  <si>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</si>
  <si>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</si>
  <si>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</si>
  <si>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</si>
  <si>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</si>
  <si>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</si>
  <si>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</si>
  <si>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</si>
  <si>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</si>
  <si>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</si>
  <si>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</si>
  <si>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</si>
  <si>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</si>
  <si>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</si>
  <si>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</si>
  <si>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</si>
  <si>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</si>
  <si>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</si>
  <si>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</si>
  <si>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</si>
  <si>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</si>
  <si>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</si>
  <si>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</si>
  <si>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</si>
  <si>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</si>
  <si>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</si>
  <si>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</si>
  <si>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</si>
  <si>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</si>
  <si>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</si>
  <si>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</si>
  <si>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</si>
  <si>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</si>
  <si>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</si>
  <si>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</si>
  <si>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</si>
  <si>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</si>
  <si>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</si>
  <si>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</si>
  <si>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</si>
  <si>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</si>
  <si>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</si>
  <si>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</si>
  <si>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</si>
  <si>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</si>
  <si>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</si>
  <si>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</si>
  <si>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</si>
  <si>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</si>
  <si>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</si>
  <si>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</si>
  <si>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</si>
  <si>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</si>
  <si>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</si>
  <si>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</si>
  <si>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</si>
  <si>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</si>
  <si>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</si>
  <si>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</si>
  <si>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</si>
  <si>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</si>
  <si>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</si>
  <si>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</si>
  <si>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</si>
  <si>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</si>
  <si>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</si>
  <si>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</si>
  <si>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</si>
  <si>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</si>
  <si>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</si>
  <si>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</si>
  <si>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</si>
  <si>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</si>
  <si>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</si>
  <si>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</si>
  <si>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</si>
  <si>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</si>
  <si>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</si>
  <si>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</si>
  <si>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</si>
  <si>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</si>
  <si>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</si>
  <si>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</si>
  <si>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</si>
  <si>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</si>
  <si>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</si>
  <si>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</si>
  <si>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</si>
  <si>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</si>
  <si>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</si>
  <si>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</si>
  <si>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</si>
  <si>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</si>
  <si>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</si>
  <si>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</si>
  <si>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</si>
  <si>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</si>
  <si>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</si>
  <si>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</si>
  <si>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</si>
  <si>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</si>
  <si>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</si>
  <si>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</si>
  <si>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</si>
  <si>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</si>
  <si>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</si>
  <si>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</si>
  <si>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</si>
  <si>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</si>
  <si>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</si>
  <si>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</si>
  <si>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</si>
  <si>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</si>
  <si>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</si>
  <si>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</si>
  <si>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</si>
  <si>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</si>
  <si>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</si>
  <si>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</si>
  <si>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</si>
  <si>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</si>
  <si>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</si>
  <si>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</si>
  <si>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</si>
  <si>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</si>
  <si>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</si>
  <si>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</si>
  <si>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</si>
  <si>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</si>
  <si>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</si>
  <si>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</si>
  <si>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</si>
  <si>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</si>
  <si>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</si>
  <si>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</si>
  <si>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</si>
  <si>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</si>
  <si>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</si>
  <si>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北海道平取町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</si>
  <si>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</si>
  <si>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</si>
  <si>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</si>
  <si>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</si>
  <si>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</si>
  <si>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</si>
  <si>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</si>
  <si>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</si>
  <si>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</si>
  <si>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</si>
  <si>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</si>
  <si>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</si>
  <si>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</si>
  <si>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</si>
  <si>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</si>
  <si>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</si>
  <si>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</si>
  <si>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</si>
  <si>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</si>
  <si>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</si>
  <si>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</si>
  <si>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</si>
  <si>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</si>
  <si>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</si>
  <si>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</si>
  <si>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</si>
  <si>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</si>
  <si>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</si>
  <si>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</si>
  <si>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</si>
  <si>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</si>
  <si>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</si>
  <si>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</si>
  <si>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</si>
  <si>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</si>
  <si>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</si>
  <si>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国民健康保険病院特別会計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</si>
  <si>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</si>
  <si>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</si>
  <si>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</si>
  <si>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</si>
  <si>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</si>
  <si>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</si>
  <si>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</si>
  <si>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</si>
  <si>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</si>
  <si>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</si>
  <si>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</si>
  <si>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</si>
  <si>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</si>
  <si>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</si>
  <si>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</si>
  <si>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</si>
  <si>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</si>
  <si>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</si>
  <si>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</si>
  <si>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</si>
  <si>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</si>
  <si>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</si>
  <si>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</si>
  <si>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</si>
  <si>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</si>
  <si>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</si>
  <si>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</si>
  <si>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</si>
  <si>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</si>
  <si>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</si>
  <si>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</si>
  <si>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</si>
  <si>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</si>
  <si>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</si>
  <si>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</si>
  <si>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</si>
  <si>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</si>
  <si>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</si>
  <si>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</si>
  <si>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</si>
  <si>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</si>
  <si>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</si>
  <si>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</si>
  <si>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</si>
  <si>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</si>
  <si>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</si>
  <si>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</si>
  <si>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</si>
  <si>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</si>
  <si>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</si>
  <si>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</si>
  <si>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</si>
  <si>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</si>
  <si>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</si>
  <si>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</si>
  <si>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</si>
  <si>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</si>
  <si>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</si>
  <si>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</si>
  <si>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</si>
  <si>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</si>
  <si>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</si>
  <si>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</si>
  <si>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</si>
  <si>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</si>
  <si>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</si>
  <si>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</si>
  <si>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</si>
  <si>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</si>
  <si>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</si>
  <si>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</si>
  <si>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</si>
  <si>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</si>
  <si>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</si>
  <si>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</si>
  <si>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</si>
  <si>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</si>
  <si>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</si>
  <si>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</si>
  <si>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</si>
  <si>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</si>
  <si>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</si>
  <si>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</si>
  <si>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</si>
  <si>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</si>
  <si>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</si>
  <si>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</si>
  <si>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</si>
  <si>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</si>
  <si>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</si>
  <si>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</si>
  <si>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</si>
  <si>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</si>
  <si>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</si>
  <si>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</si>
  <si>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</si>
  <si>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</si>
  <si>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</si>
  <si>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</si>
  <si>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</si>
  <si>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</si>
  <si>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</si>
  <si>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</si>
  <si>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</si>
  <si>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</si>
  <si>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</si>
  <si>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</si>
  <si>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</si>
  <si>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</si>
  <si>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</si>
  <si>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</si>
  <si>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</si>
  <si>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</si>
  <si>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</si>
  <si>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</si>
  <si>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</si>
  <si>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</si>
  <si>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</si>
  <si>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</si>
  <si>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</si>
  <si>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</si>
  <si>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</si>
  <si>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</si>
  <si>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</si>
  <si>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</si>
  <si>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</si>
  <si>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</si>
  <si>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</si>
  <si>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</si>
  <si>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</si>
  <si>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</si>
  <si>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</si>
  <si>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</si>
  <si>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</si>
  <si>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</si>
  <si>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</si>
  <si>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</si>
  <si>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</si>
  <si>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0.82</t>
  </si>
  <si>
    <t>一般会計</t>
  </si>
  <si>
    <t>国民健康保険病院特別会計</t>
  </si>
  <si>
    <t>▲ 0.60</t>
  </si>
  <si>
    <t>介護保険特別会計</t>
  </si>
  <si>
    <t>国民健康保険特別会計</t>
  </si>
  <si>
    <t>簡易水道特別会計</t>
  </si>
  <si>
    <t>後期高齢者医療特別会計</t>
  </si>
  <si>
    <t>その他会計（赤字）</t>
  </si>
  <si>
    <t>その他会計（黒字）</t>
  </si>
  <si>
    <t>-</t>
    <phoneticPr fontId="2"/>
  </si>
  <si>
    <t>平取町外２町衛生施設組合</t>
    <rPh sb="0" eb="3">
      <t>ビラトリチョウ</t>
    </rPh>
    <rPh sb="3" eb="4">
      <t>ホカ</t>
    </rPh>
    <rPh sb="5" eb="6">
      <t>チョウ</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</si>
  <si>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</si>
  <si>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日高西部消防組合</t>
    <rPh sb="0" eb="2">
      <t>ヒダカ</t>
    </rPh>
    <rPh sb="2" eb="4">
      <t>セイブ</t>
    </rPh>
    <rPh sb="4" eb="6">
      <t>ショウボウ</t>
    </rPh>
    <rPh sb="6" eb="8">
      <t>クミアイ</t>
    </rPh>
    <phoneticPr fontId="2"/>
  </si>
  <si>
    <t>-</t>
    <phoneticPr fontId="2"/>
  </si>
  <si>
    <t>(有)平取畜産公社</t>
    <rPh sb="1" eb="2">
      <t>ユウ</t>
    </rPh>
    <rPh sb="3" eb="5">
      <t>ビラトリ</t>
    </rPh>
    <rPh sb="5" eb="7">
      <t>チクサン</t>
    </rPh>
    <rPh sb="7" eb="9">
      <t>コウシャ</t>
    </rPh>
    <phoneticPr fontId="2"/>
  </si>
  <si>
    <t>-</t>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</si>
  <si>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</si>
  <si>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</si>
  <si>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</si>
  <si>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</si>
  <si>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</si>
  <si>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</si>
  <si>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</si>
  <si>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</si>
  <si>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将来負担比率については、算定されていない。
実質公債費比率については、過去の事業に係る地方債の償還終了等により比率は改善されており、類似団体を下回っている。</t>
    <rPh sb="0" eb="2">
      <t>ショウライ</t>
    </rPh>
    <rPh sb="2" eb="4">
      <t>フタン</t>
    </rPh>
    <rPh sb="4" eb="6">
      <t>ヒリツ</t>
    </rPh>
    <rPh sb="12" eb="14">
      <t>サンテイ</t>
    </rPh>
    <rPh sb="22" eb="24">
      <t>ジッシツ</t>
    </rPh>
    <rPh sb="24" eb="27">
      <t>コウサイヒ</t>
    </rPh>
    <rPh sb="27" eb="29">
      <t>ヒリツ</t>
    </rPh>
    <rPh sb="35" eb="37">
      <t>カコ</t>
    </rPh>
    <rPh sb="38" eb="40">
      <t>ジギョウ</t>
    </rPh>
    <rPh sb="41" eb="42">
      <t>カカ</t>
    </rPh>
    <rPh sb="43" eb="45">
      <t>チホウ</t>
    </rPh>
    <rPh sb="45" eb="46">
      <t>サイ</t>
    </rPh>
    <rPh sb="47" eb="49">
      <t>ショウカン</t>
    </rPh>
    <rPh sb="49" eb="51">
      <t>シュウリョウ</t>
    </rPh>
    <rPh sb="51" eb="52">
      <t>トウ</t>
    </rPh>
    <rPh sb="55" eb="57">
      <t>ヒリツ</t>
    </rPh>
    <rPh sb="58" eb="60">
      <t>カイゼン</t>
    </rPh>
    <rPh sb="66" eb="68">
      <t>ルイジ</t>
    </rPh>
    <rPh sb="68" eb="70">
      <t>ダンタイ</t>
    </rPh>
    <rPh sb="71" eb="73">
      <t>シタマワ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</si>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</sst>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373769</c:v>
                </c:pt>
                <c:pt idx="1">
                  <c:v>345937</c:v>
                </c:pt>
                <c:pt idx="2">
                  <c:v>399355</c:v>
                </c:pt>
                <c:pt idx="3">
                  <c:v>231705</c:v>
                </c:pt>
                <c:pt idx="4">
                  <c:v>353195</c:v>
                </c:pt>
              </c:numCache>
            </c:numRef>
          </c:val>
          <c:smooth val="0"/>
        </c:ser>
        <c:dLbls>
          <c:showLegendKey val="0"/>
          <c:showVal val="0"/>
          <c:showCatName val="0"/>
          <c:showSerName val="0"/>
          <c:showPercent val="0"/>
          <c:showBubbleSize val="0"/>
        </c:dLbls>
        <c:marker val="1"/>
        <c:smooth val="0"/>
        <c:axId val="406386904"/>
        <c:axId val="238756960"/>
      </c:lineChart>
      <c:catAx>
        <c:axId val="406386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756960"/>
        <c:crosses val="autoZero"/>
        <c:auto val="1"/>
        <c:lblAlgn val="ctr"/>
        <c:lblOffset val="100"/>
        <c:tickLblSkip val="1"/>
        <c:tickMarkSkip val="1"/>
        <c:noMultiLvlLbl val="0"/>
      </c:catAx>
      <c:valAx>
        <c:axId val="23875696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386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2.0099999999999998</c:v>
                </c:pt>
                <c:pt idx="1">
                  <c:v>2.27</c:v>
                </c:pt>
                <c:pt idx="2">
                  <c:v>2.04</c:v>
                </c:pt>
                <c:pt idx="3">
                  <c:v>1.82</c:v>
                </c:pt>
                <c:pt idx="4">
                  <c:v>2.02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22.85</c:v>
                </c:pt>
                <c:pt idx="1">
                  <c:v>25.26</c:v>
                </c:pt>
                <c:pt idx="2">
                  <c:v>26.86</c:v>
                </c:pt>
                <c:pt idx="3">
                  <c:v>28.77</c:v>
                </c:pt>
                <c:pt idx="4">
                  <c:v>29.75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8759312"/>
        <c:axId val="432229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0.28000000000000003</c:v>
                </c:pt>
                <c:pt idx="1">
                  <c:v>2.81</c:v>
                </c:pt>
                <c:pt idx="2">
                  <c:v>-0.82</c:v>
                </c:pt>
                <c:pt idx="3">
                  <c:v>2.12</c:v>
                </c:pt>
                <c:pt idx="4">
                  <c:v>0.22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8759312"/>
        <c:axId val="432229080"/>
      </c:lineChart>
      <c:catAx>
        <c:axId val="23875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229080"/>
        <c:crosses val="autoZero"/>
        <c:auto val="1"/>
        <c:lblAlgn val="ctr"/>
        <c:lblOffset val="100"/>
        <c:tickLblSkip val="1"/>
        <c:tickMarkSkip val="1"/>
        <c:noMultiLvlLbl val="0"/>
      </c:catAx>
      <c:valAx>
        <c:axId val="432229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75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0.03</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1.07</c:v>
                </c:pt>
                <c:pt idx="2">
                  <c:v>#N/A</c:v>
                </c:pt>
                <c:pt idx="3">
                  <c:v>0.78</c:v>
                </c:pt>
                <c:pt idx="4">
                  <c:v>#N/A</c:v>
                </c:pt>
                <c:pt idx="5">
                  <c:v>0.87</c:v>
                </c:pt>
                <c:pt idx="6">
                  <c:v>#N/A</c:v>
                </c:pt>
                <c:pt idx="7">
                  <c:v>0.2</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0.41</c:v>
                </c:pt>
                <c:pt idx="2">
                  <c:v>#N/A</c:v>
                </c:pt>
                <c:pt idx="3">
                  <c:v>0.13</c:v>
                </c:pt>
                <c:pt idx="4">
                  <c:v>#N/A</c:v>
                </c:pt>
                <c:pt idx="5">
                  <c:v>0.57999999999999996</c:v>
                </c:pt>
                <c:pt idx="6">
                  <c:v>#N/A</c:v>
                </c:pt>
                <c:pt idx="7">
                  <c:v>0.56000000000000005</c:v>
                </c:pt>
                <c:pt idx="8">
                  <c:v>#N/A</c:v>
                </c:pt>
                <c:pt idx="9">
                  <c:v>0.44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国民健康保険病院特別会計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0.6</c:v>
                </c:pt>
                <c:pt idx="1">
                  <c:v>#N/A</c:v>
                </c:pt>
                <c:pt idx="2">
                  <c:v>#N/A</c:v>
                </c:pt>
                <c:pt idx="3">
                  <c:v>0.21</c:v>
                </c:pt>
                <c:pt idx="4">
                  <c:v>#N/A</c:v>
                </c:pt>
                <c:pt idx="5">
                  <c:v>0.04</c:v>
                </c:pt>
                <c:pt idx="6">
                  <c:v>#N/A</c:v>
                </c:pt>
                <c:pt idx="7">
                  <c:v>0.31</c:v>
                </c:pt>
                <c:pt idx="8">
                  <c:v>#N/A</c:v>
                </c:pt>
                <c:pt idx="9">
                  <c:v>0.47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c:v>
                </c:pt>
                <c:pt idx="2">
                  <c:v>#N/A</c:v>
                </c:pt>
                <c:pt idx="3">
                  <c:v>2.2599999999999998</c:v>
                </c:pt>
                <c:pt idx="4">
                  <c:v>#N/A</c:v>
                </c:pt>
                <c:pt idx="5">
                  <c:v>2.04</c:v>
                </c:pt>
                <c:pt idx="6">
                  <c:v>#N/A</c:v>
                </c:pt>
                <c:pt idx="7">
                  <c:v>1.82</c:v>
                </c:pt>
                <c:pt idx="8">
                  <c:v>#N/A</c:v>
                </c:pt>
                <c:pt idx="9">
                  <c:v>2.0099999999999998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32229864"/>
        <c:axId val="432230256"/>
      </c:barChart>
      <c:catAx>
        <c:axId val="43222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230256"/>
        <c:crosses val="autoZero"/>
        <c:auto val="1"/>
        <c:lblAlgn val="ctr"/>
        <c:lblOffset val="100"/>
        <c:tickLblSkip val="1"/>
        <c:tickMarkSkip val="1"/>
        <c:noMultiLvlLbl val="0"/>
      </c:catAx>
      <c:valAx>
        <c:axId val="43223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229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647</c:v>
                </c:pt>
                <c:pt idx="5">
                  <c:v>649</c:v>
                </c:pt>
                <c:pt idx="8">
                  <c:v>665</c:v>
                </c:pt>
                <c:pt idx="11">
                  <c:v>626</c:v>
                </c:pt>
                <c:pt idx="14">
                  <c:v>559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16</c:v>
                </c:pt>
                <c:pt idx="6">
                  <c:v>12</c:v>
                </c:pt>
                <c:pt idx="9">
                  <c:v>27</c:v>
                </c:pt>
                <c:pt idx="12">
                  <c:v>24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21</c:v>
                </c:pt>
                <c:pt idx="6">
                  <c:v>20</c:v>
                </c:pt>
                <c:pt idx="9">
                  <c:v>18</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c:v>
                </c:pt>
                <c:pt idx="3">
                  <c:v>66</c:v>
                </c:pt>
                <c:pt idx="6">
                  <c:v>56</c:v>
                </c:pt>
                <c:pt idx="9">
                  <c:v>62</c:v>
                </c:pt>
                <c:pt idx="12">
                  <c:v>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823</c:v>
                </c:pt>
                <c:pt idx="3">
                  <c:v>803</c:v>
                </c:pt>
                <c:pt idx="6">
                  <c:v>780</c:v>
                </c:pt>
                <c:pt idx="9">
                  <c:v>652</c:v>
                </c:pt>
                <c:pt idx="12">
                  <c:v>590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2231040"/>
        <c:axId val="432231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259</c:v>
                </c:pt>
                <c:pt idx="2">
                  <c:v>#N/A</c:v>
                </c:pt>
                <c:pt idx="3">
                  <c:v>#N/A</c:v>
                </c:pt>
                <c:pt idx="4">
                  <c:v>257</c:v>
                </c:pt>
                <c:pt idx="5">
                  <c:v>#N/A</c:v>
                </c:pt>
                <c:pt idx="6">
                  <c:v>#N/A</c:v>
                </c:pt>
                <c:pt idx="7">
                  <c:v>203</c:v>
                </c:pt>
                <c:pt idx="8">
                  <c:v>#N/A</c:v>
                </c:pt>
                <c:pt idx="9">
                  <c:v>#N/A</c:v>
                </c:pt>
                <c:pt idx="10">
                  <c:v>133</c:v>
                </c:pt>
                <c:pt idx="11">
                  <c:v>#N/A</c:v>
                </c:pt>
                <c:pt idx="12">
                  <c:v>#N/A</c:v>
                </c:pt>
                <c:pt idx="13">
                  <c:v>131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2231040"/>
        <c:axId val="432231432"/>
      </c:lineChart>
      <c:catAx>
        <c:axId val="43223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231432"/>
        <c:crosses val="autoZero"/>
        <c:auto val="1"/>
        <c:lblAlgn val="ctr"/>
        <c:lblOffset val="100"/>
        <c:tickLblSkip val="1"/>
        <c:tickMarkSkip val="1"/>
        <c:noMultiLvlLbl val="0"/>
      </c:catAx>
      <c:valAx>
        <c:axId val="432231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23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4830</c:v>
                </c:pt>
                <c:pt idx="5">
                  <c:v>4872</c:v>
                </c:pt>
                <c:pt idx="8">
                  <c:v>5197</c:v>
                </c:pt>
                <c:pt idx="11">
                  <c:v>5237</c:v>
                </c:pt>
                <c:pt idx="14">
                  <c:v>5576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483</c:v>
                </c:pt>
                <c:pt idx="5">
                  <c:v>455</c:v>
                </c:pt>
                <c:pt idx="8">
                  <c:v>486</c:v>
                </c:pt>
                <c:pt idx="11">
                  <c:v>457</c:v>
                </c:pt>
                <c:pt idx="14">
                  <c:v>364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2657</c:v>
                </c:pt>
                <c:pt idx="5">
                  <c:v>2742</c:v>
                </c:pt>
                <c:pt idx="8">
                  <c:v>2682</c:v>
                </c:pt>
                <c:pt idx="11">
                  <c:v>2789</c:v>
                </c:pt>
                <c:pt idx="14">
                  <c:v>2740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1135</c:v>
                </c:pt>
                <c:pt idx="3">
                  <c:v>1110</c:v>
                </c:pt>
                <c:pt idx="6">
                  <c:v>998</c:v>
                </c:pt>
                <c:pt idx="9">
                  <c:v>918</c:v>
                </c:pt>
                <c:pt idx="12">
                  <c:v>913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122</c:v>
                </c:pt>
                <c:pt idx="3">
                  <c:v>102</c:v>
                </c:pt>
                <c:pt idx="6">
                  <c:v>84</c:v>
                </c:pt>
                <c:pt idx="9">
                  <c:v>66</c:v>
                </c:pt>
                <c:pt idx="12">
                  <c:v>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530</c:v>
                </c:pt>
                <c:pt idx="3">
                  <c:v>612</c:v>
                </c:pt>
                <c:pt idx="6">
                  <c:v>596</c:v>
                </c:pt>
                <c:pt idx="9">
                  <c:v>649</c:v>
                </c:pt>
                <c:pt idx="12">
                  <c:v>835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c:v>
                </c:pt>
                <c:pt idx="3">
                  <c:v>35</c:v>
                </c:pt>
                <c:pt idx="6">
                  <c:v>24</c:v>
                </c:pt>
                <c:pt idx="9">
                  <c:v>66</c:v>
                </c:pt>
                <c:pt idx="12">
                  <c:v>52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5737</c:v>
                </c:pt>
                <c:pt idx="3">
                  <c:v>5745</c:v>
                </c:pt>
                <c:pt idx="6">
                  <c:v>6252</c:v>
                </c:pt>
                <c:pt idx="9">
                  <c:v>6100</c:v>
                </c:pt>
                <c:pt idx="12">
                  <c:v>6609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2233784"/>
        <c:axId val="43223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2233784"/>
        <c:axId val="432234176"/>
      </c:lineChart>
      <c:catAx>
        <c:axId val="43223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234176"/>
        <c:crosses val="autoZero"/>
        <c:auto val="1"/>
        <c:lblAlgn val="ctr"/>
        <c:lblOffset val="100"/>
        <c:tickLblSkip val="1"/>
        <c:tickMarkSkip val="1"/>
        <c:noMultiLvlLbl val="0"/>
      </c:catAx>
      <c:valAx>
        <c:axId val="43223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23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{08757AEE-EAFF-4ACE-B5FA-5E7BDE76E08F}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{891A4F4C-C75D-4B16-9B50-3BEDD7603551}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{3C83B136-4262-45B6-84B1-79812C548C9C}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{B4E57FDB-0E66-486C-8BCA-D1E638E97E06}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{49D987DB-DBCD-4AAD-8DAB-0D9E92C0EB6E}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{47779B0C-5279-4F8B-A5E1-0D04651658A2}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{E72F88D7-0B18-418C-A39A-9B20C35F02D7}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{71610CB8-FD0F-4A68-BEBB-04C691974686}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{5FE794ED-BD8D-4D5C-B5A2-2691B645F699}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{DEE515EE-D709-4949-AD13-1790A7CF416D}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32235352"/>
        <c:axId val="432235744"/>
      </c:scatterChart>
      <c:valAx>
        <c:axId val="432235352"/>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235744"/>
        <c:crosses val="autoZero"/>
        <c:crossBetween val="midCat"/>
      </c:valAx>
      <c:valAx>
        <c:axId val="4322357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235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{1F90195A-3DC6-422A-9245-B1A3DAD8A616}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{61753959-260E-4690-93FE-51F7EC796C00}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{777B76CB-5646-4B59-B95A-658E3E062E5F}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{ADF8110B-08A9-4D8D-B881-57156CA21A1D}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{4F11AE8F-1A1C-4B7B-8A4C-1C1D130FDC63}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8.6</c:v>
                </c:pt>
                <c:pt idx="2">
                  <c:v>7.5</c:v>
                </c:pt>
                <c:pt idx="3">
                  <c:v>6.3</c:v>
                </c:pt>
                <c:pt idx="4">
                  <c:v>5.2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{878EA1F0-11DD-4899-AE1A-A9FAE5C2AC58}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{3B952F07-87D7-462B-8F76-433A19714834}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{6C205A39-28E3-4A3C-9AEE-3455EFC5491C}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{8FB9CECE-CEF4-4E02-9752-4B07C17EAC68}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{BF780410-97D2-4CF5-AC10-4148D8348E34}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32234960"/>
        <c:axId val="432233392"/>
      </c:scatterChart>
      <c:valAx>
        <c:axId val="43223496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233392"/>
        <c:crosses val="autoZero"/>
        <c:crossBetween val="midCat"/>
      </c:valAx>
      <c:valAx>
        <c:axId val="432233392"/>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23496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過去の大型事業に係る借入金の償還終了に伴い、年々償還金が減少し、実質公債費率も前年度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平成２３年度決算以降、「将来負担額」より「充当可能財源等」が上回り将来負担比率は算定されていない今後も将来負担額の抑制と充当可能財源等の確保により、健全な比率の維持に努める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5,267
5,176
743.09
6,449,217
6,377,833
70,330
3,488,426
6,609,256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施設等の老朽化は進んでいますが、類似団体は下回ってます。</a:t>
          </a:r>
          <a:endParaRPr kumimoji="1" lang="en-US" altLang="ja-JP" sz="1100">
            <a:latin typeface="ＭＳ Ｐゴシック"/>
          </a:endParaRPr>
        </a:p>
        <a:p>
          <a:r>
            <a:rPr kumimoji="1" lang="ja-JP" altLang="en-US" sz="1100">
              <a:latin typeface="ＭＳ Ｐゴシック"/>
            </a:rPr>
            <a:t>　今後は、平取町公共施設等総合管理計画に基づき、施設の更新、統廃合、維持補修等を含め計画的に進めていく必要があります。</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6237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448932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42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448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03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05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08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108966</xdr:rowOff>
    </xdr:from>
    <xdr:to>
      <xdr:col>3</xdr:col>
      <xdr:colOff>511175</xdr:colOff>
      <xdr:row>31</xdr:row>
      <xdr:rowOff>39116</xdr:rowOff>
    </xdr:to>
    <xdr:sp macro="" textlink="">
      <xdr:nvSpPr>
        <xdr:cNvPr id="81" name="円/楕円 80"/>
        <xdr:cNvSpPr/>
      </xdr:nvSpPr>
      <xdr:spPr>
        <a:xfrm>
          <a:off x="4000500" y="52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82" name="n_1aveValue有形固定資産減価償却率"/>
        <xdr:cNvSpPr txBox="1"/>
      </xdr:nvSpPr>
      <xdr:spPr>
        <a:xfrm>
          <a:off x="3836043" y="486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30243</xdr:rowOff>
    </xdr:from>
    <xdr:ext cx="405111" cy="259045"/>
    <xdr:sp macro="" textlink="">
      <xdr:nvSpPr>
        <xdr:cNvPr id="83" name="n_1mainValue有形固定資産減価償却率"/>
        <xdr:cNvSpPr txBox="1"/>
      </xdr:nvSpPr>
      <xdr:spPr>
        <a:xfrm>
          <a:off x="3836043" y="534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債務償還可能年数は総務省で算出式を精査中であり、財政状況資料集においては、平成２９年度分から公表する。</a:t>
          </a:r>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5,267
5,176
743.09
6,449,217
6,377,833
70,330
3,488,426
6,609,256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77978</xdr:rowOff>
    </xdr:from>
    <xdr:to>
      <xdr:col>5</xdr:col>
      <xdr:colOff>409575</xdr:colOff>
      <xdr:row>36</xdr:row>
      <xdr:rowOff>8128</xdr:rowOff>
    </xdr:to>
    <xdr:sp macro="" textlink="">
      <xdr:nvSpPr>
        <xdr:cNvPr id="68" name="円/楕円 67"/>
        <xdr:cNvSpPr/>
      </xdr:nvSpPr>
      <xdr:spPr>
        <a:xfrm>
          <a:off x="3746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24655</xdr:rowOff>
    </xdr:from>
    <xdr:ext cx="405111" cy="259045"/>
    <xdr:sp macro="" textlink="">
      <xdr:nvSpPr>
        <xdr:cNvPr id="70" name="n_1mainValue【道路】&#10;有形固定資産減価償却率"/>
        <xdr:cNvSpPr txBox="1"/>
      </xdr:nvSpPr>
      <xdr:spPr>
        <a:xfrm>
          <a:off x="3582043"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71458</xdr:rowOff>
    </xdr:from>
    <xdr:to>
      <xdr:col>14</xdr:col>
      <xdr:colOff>79375</xdr:colOff>
      <xdr:row>40</xdr:row>
      <xdr:rowOff>1608</xdr:rowOff>
    </xdr:to>
    <xdr:sp macro="" textlink="">
      <xdr:nvSpPr>
        <xdr:cNvPr id="109" name="円/楕円 108"/>
        <xdr:cNvSpPr/>
      </xdr:nvSpPr>
      <xdr:spPr>
        <a:xfrm>
          <a:off x="9588500" y="67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164185</xdr:rowOff>
    </xdr:from>
    <xdr:ext cx="534377" cy="259045"/>
    <xdr:sp macro="" textlink="">
      <xdr:nvSpPr>
        <xdr:cNvPr id="111" name="n_1mainValue【道路】&#10;一人当たり延長"/>
        <xdr:cNvSpPr txBox="1"/>
      </xdr:nvSpPr>
      <xdr:spPr>
        <a:xfrm>
          <a:off x="9359410" y="68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97790</xdr:rowOff>
    </xdr:from>
    <xdr:to>
      <xdr:col>5</xdr:col>
      <xdr:colOff>409575</xdr:colOff>
      <xdr:row>61</xdr:row>
      <xdr:rowOff>27940</xdr:rowOff>
    </xdr:to>
    <xdr:sp macro="" textlink="">
      <xdr:nvSpPr>
        <xdr:cNvPr id="149" name="円/楕円 148"/>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44467</xdr:rowOff>
    </xdr:from>
    <xdr:ext cx="405111" cy="259045"/>
    <xdr:sp macro="" textlink="">
      <xdr:nvSpPr>
        <xdr:cNvPr id="151" name="n_1mainValue【橋りょう・トンネル】&#10;有形固定資産減価償却率"/>
        <xdr:cNvSpPr txBox="1"/>
      </xdr:nvSpPr>
      <xdr:spPr>
        <a:xfrm>
          <a:off x="3582043"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25208</xdr:rowOff>
    </xdr:from>
    <xdr:to>
      <xdr:col>14</xdr:col>
      <xdr:colOff>79375</xdr:colOff>
      <xdr:row>63</xdr:row>
      <xdr:rowOff>126808</xdr:rowOff>
    </xdr:to>
    <xdr:sp macro="" textlink="">
      <xdr:nvSpPr>
        <xdr:cNvPr id="186" name="円/楕円 185"/>
        <xdr:cNvSpPr/>
      </xdr:nvSpPr>
      <xdr:spPr>
        <a:xfrm>
          <a:off x="9588500" y="108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117935</xdr:rowOff>
    </xdr:from>
    <xdr:ext cx="599010" cy="259045"/>
    <xdr:sp macro="" textlink="">
      <xdr:nvSpPr>
        <xdr:cNvPr id="188" name="n_1mainValue【橋りょう・トンネル】&#10;一人当たり有形固定資産（償却資産）額"/>
        <xdr:cNvSpPr txBox="1"/>
      </xdr:nvSpPr>
      <xdr:spPr>
        <a:xfrm>
          <a:off x="9327094" y="1091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11793</xdr:rowOff>
    </xdr:from>
    <xdr:to>
      <xdr:col>5</xdr:col>
      <xdr:colOff>409575</xdr:colOff>
      <xdr:row>83</xdr:row>
      <xdr:rowOff>113393</xdr:rowOff>
    </xdr:to>
    <xdr:sp macro="" textlink="">
      <xdr:nvSpPr>
        <xdr:cNvPr id="228" name="円/楕円 227"/>
        <xdr:cNvSpPr/>
      </xdr:nvSpPr>
      <xdr:spPr>
        <a:xfrm>
          <a:off x="3746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104520</xdr:rowOff>
    </xdr:from>
    <xdr:ext cx="405111" cy="259045"/>
    <xdr:sp macro="" textlink="">
      <xdr:nvSpPr>
        <xdr:cNvPr id="230" name="n_1mainValue【公営住宅】&#10;有形固定資産減価償却率"/>
        <xdr:cNvSpPr txBox="1"/>
      </xdr:nvSpPr>
      <xdr:spPr>
        <a:xfrm>
          <a:off x="3582043"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93027</xdr:rowOff>
    </xdr:from>
    <xdr:to>
      <xdr:col>14</xdr:col>
      <xdr:colOff>79375</xdr:colOff>
      <xdr:row>80</xdr:row>
      <xdr:rowOff>23177</xdr:rowOff>
    </xdr:to>
    <xdr:sp macro="" textlink="">
      <xdr:nvSpPr>
        <xdr:cNvPr id="271" name="円/楕円 270"/>
        <xdr:cNvSpPr/>
      </xdr:nvSpPr>
      <xdr:spPr>
        <a:xfrm>
          <a:off x="9588500" y="136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39704</xdr:rowOff>
    </xdr:from>
    <xdr:ext cx="469744" cy="259045"/>
    <xdr:sp macro="" textlink="">
      <xdr:nvSpPr>
        <xdr:cNvPr id="273" name="n_1mainValue【公営住宅】&#10;一人当たり面積"/>
        <xdr:cNvSpPr txBox="1"/>
      </xdr:nvSpPr>
      <xdr:spPr>
        <a:xfrm>
          <a:off x="9391727" y="1341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44450</xdr:rowOff>
    </xdr:from>
    <xdr:to>
      <xdr:col>22</xdr:col>
      <xdr:colOff>415925</xdr:colOff>
      <xdr:row>38</xdr:row>
      <xdr:rowOff>146050</xdr:rowOff>
    </xdr:to>
    <xdr:sp macro="" textlink="">
      <xdr:nvSpPr>
        <xdr:cNvPr id="327" name="円/楕円 326"/>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28"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162577</xdr:rowOff>
    </xdr:from>
    <xdr:ext cx="405111" cy="259045"/>
    <xdr:sp macro="" textlink="">
      <xdr:nvSpPr>
        <xdr:cNvPr id="329" name="n_1mainValue【認定こども園・幼稚園・保育所】&#10;有形固定資産減価償却率"/>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64588</xdr:rowOff>
    </xdr:from>
    <xdr:to>
      <xdr:col>31</xdr:col>
      <xdr:colOff>85725</xdr:colOff>
      <xdr:row>40</xdr:row>
      <xdr:rowOff>166188</xdr:rowOff>
    </xdr:to>
    <xdr:sp macro="" textlink="">
      <xdr:nvSpPr>
        <xdr:cNvPr id="368" name="円/楕円 367"/>
        <xdr:cNvSpPr/>
      </xdr:nvSpPr>
      <xdr:spPr>
        <a:xfrm>
          <a:off x="2127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69"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157315</xdr:rowOff>
    </xdr:from>
    <xdr:ext cx="469744" cy="259045"/>
    <xdr:sp macro="" textlink="">
      <xdr:nvSpPr>
        <xdr:cNvPr id="370" name="n_1mainValue【認定こども園・幼稚園・保育所】&#10;一人当たり面積"/>
        <xdr:cNvSpPr txBox="1"/>
      </xdr:nvSpPr>
      <xdr:spPr>
        <a:xfrm>
          <a:off x="210757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114935</xdr:rowOff>
    </xdr:from>
    <xdr:to>
      <xdr:col>22</xdr:col>
      <xdr:colOff>415925</xdr:colOff>
      <xdr:row>61</xdr:row>
      <xdr:rowOff>45085</xdr:rowOff>
    </xdr:to>
    <xdr:sp macro="" textlink="">
      <xdr:nvSpPr>
        <xdr:cNvPr id="407" name="円/楕円 406"/>
        <xdr:cNvSpPr/>
      </xdr:nvSpPr>
      <xdr:spPr>
        <a:xfrm>
          <a:off x="1543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08"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36212</xdr:rowOff>
    </xdr:from>
    <xdr:ext cx="405111" cy="259045"/>
    <xdr:sp macro="" textlink="">
      <xdr:nvSpPr>
        <xdr:cNvPr id="409" name="n_1mainValue【学校施設】&#10;有形固定資産減価償却率"/>
        <xdr:cNvSpPr txBox="1"/>
      </xdr:nvSpPr>
      <xdr:spPr>
        <a:xfrm>
          <a:off x="15266043"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1" name="直線コネクタ 42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2" name="テキスト ボックス 42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3" name="直線コネクタ 42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4" name="テキスト ボックス 42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5" name="直線コネクタ 42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6" name="テキスト ボックス 42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7" name="直線コネクタ 42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8" name="テキスト ボックス 42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9" name="直線コネクタ 42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0" name="テキスト ボックス 42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1" name="直線コネクタ 43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2" name="テキスト ボックス 43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3" name="直線コネクタ 4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4" name="テキスト ボックス 4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102543</xdr:rowOff>
    </xdr:from>
    <xdr:to>
      <xdr:col>32</xdr:col>
      <xdr:colOff>186689</xdr:colOff>
      <xdr:row>64</xdr:row>
      <xdr:rowOff>160673</xdr:rowOff>
    </xdr:to>
    <xdr:cxnSp macro="">
      <xdr:nvCxnSpPr>
        <xdr:cNvPr id="436" name="直線コネクタ 435"/>
        <xdr:cNvCxnSpPr/>
      </xdr:nvCxnSpPr>
      <xdr:spPr>
        <a:xfrm flipV="1">
          <a:off x="22160864" y="10218093"/>
          <a:ext cx="0" cy="91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164500</xdr:rowOff>
    </xdr:from>
    <xdr:ext cx="469744" cy="259045"/>
    <xdr:sp macro="" textlink="">
      <xdr:nvSpPr>
        <xdr:cNvPr id="437" name="【学校施設】&#10;一人当たり面積最小値テキスト"/>
        <xdr:cNvSpPr txBox="1"/>
      </xdr:nvSpPr>
      <xdr:spPr>
        <a:xfrm>
          <a:off x="22250400" y="1113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160673</xdr:rowOff>
    </xdr:from>
    <xdr:to>
      <xdr:col>32</xdr:col>
      <xdr:colOff>276225</xdr:colOff>
      <xdr:row>64</xdr:row>
      <xdr:rowOff>160673</xdr:rowOff>
    </xdr:to>
    <xdr:cxnSp macro="">
      <xdr:nvCxnSpPr>
        <xdr:cNvPr id="438" name="直線コネクタ 437"/>
        <xdr:cNvCxnSpPr/>
      </xdr:nvCxnSpPr>
      <xdr:spPr>
        <a:xfrm>
          <a:off x="22072600" y="1113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49220</xdr:rowOff>
    </xdr:from>
    <xdr:ext cx="469744" cy="259045"/>
    <xdr:sp macro="" textlink="">
      <xdr:nvSpPr>
        <xdr:cNvPr id="439" name="【学校施設】&#10;一人当たり面積最大値テキスト"/>
        <xdr:cNvSpPr txBox="1"/>
      </xdr:nvSpPr>
      <xdr:spPr>
        <a:xfrm>
          <a:off x="22250400" y="999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59</xdr:row>
      <xdr:rowOff>102543</xdr:rowOff>
    </xdr:from>
    <xdr:to>
      <xdr:col>32</xdr:col>
      <xdr:colOff>276225</xdr:colOff>
      <xdr:row>59</xdr:row>
      <xdr:rowOff>102543</xdr:rowOff>
    </xdr:to>
    <xdr:cxnSp macro="">
      <xdr:nvCxnSpPr>
        <xdr:cNvPr id="440" name="直線コネクタ 439"/>
        <xdr:cNvCxnSpPr/>
      </xdr:nvCxnSpPr>
      <xdr:spPr>
        <a:xfrm>
          <a:off x="22072600" y="1021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147410</xdr:rowOff>
    </xdr:from>
    <xdr:ext cx="469744" cy="259045"/>
    <xdr:sp macro="" textlink="">
      <xdr:nvSpPr>
        <xdr:cNvPr id="441" name="【学校施設】&#10;一人当たり面積平均値テキスト"/>
        <xdr:cNvSpPr txBox="1"/>
      </xdr:nvSpPr>
      <xdr:spPr>
        <a:xfrm>
          <a:off x="22250400" y="1043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168983</xdr:rowOff>
    </xdr:from>
    <xdr:to>
      <xdr:col>32</xdr:col>
      <xdr:colOff>238125</xdr:colOff>
      <xdr:row>61</xdr:row>
      <xdr:rowOff>99133</xdr:rowOff>
    </xdr:to>
    <xdr:sp macro="" textlink="">
      <xdr:nvSpPr>
        <xdr:cNvPr id="442" name="フローチャート : 判断 441"/>
        <xdr:cNvSpPr/>
      </xdr:nvSpPr>
      <xdr:spPr>
        <a:xfrm>
          <a:off x="22110700" y="1045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67745</xdr:rowOff>
    </xdr:from>
    <xdr:to>
      <xdr:col>31</xdr:col>
      <xdr:colOff>85725</xdr:colOff>
      <xdr:row>60</xdr:row>
      <xdr:rowOff>169345</xdr:rowOff>
    </xdr:to>
    <xdr:sp macro="" textlink="">
      <xdr:nvSpPr>
        <xdr:cNvPr id="443" name="フローチャート : 判断 442"/>
        <xdr:cNvSpPr/>
      </xdr:nvSpPr>
      <xdr:spPr>
        <a:xfrm>
          <a:off x="21272500" y="103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9942</xdr:rowOff>
    </xdr:from>
    <xdr:to>
      <xdr:col>31</xdr:col>
      <xdr:colOff>85725</xdr:colOff>
      <xdr:row>56</xdr:row>
      <xdr:rowOff>111542</xdr:rowOff>
    </xdr:to>
    <xdr:sp macro="" textlink="">
      <xdr:nvSpPr>
        <xdr:cNvPr id="449" name="円/楕円 448"/>
        <xdr:cNvSpPr/>
      </xdr:nvSpPr>
      <xdr:spPr>
        <a:xfrm>
          <a:off x="21272500" y="961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160472</xdr:rowOff>
    </xdr:from>
    <xdr:ext cx="469744" cy="259045"/>
    <xdr:sp macro="" textlink="">
      <xdr:nvSpPr>
        <xdr:cNvPr id="450" name="n_1aveValue【学校施設】&#10;一人当たり面積"/>
        <xdr:cNvSpPr txBox="1"/>
      </xdr:nvSpPr>
      <xdr:spPr>
        <a:xfrm>
          <a:off x="21075727" y="1044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128069</xdr:rowOff>
    </xdr:from>
    <xdr:ext cx="469744" cy="259045"/>
    <xdr:sp macro="" textlink="">
      <xdr:nvSpPr>
        <xdr:cNvPr id="451" name="n_1mainValue【学校施設】&#10;一人当たり面積"/>
        <xdr:cNvSpPr txBox="1"/>
      </xdr:nvSpPr>
      <xdr:spPr>
        <a:xfrm>
          <a:off x="21075727" y="93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2" name="正方形/長方形 4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3" name="正方形/長方形 4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4" name="正方形/長方形 4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5" name="正方形/長方形 4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6" name="正方形/長方形 4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7" name="正方形/長方形 4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8" name="正方形/長方形 4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9" name="正方形/長方形 45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7" name="正方形/長方形 46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8" name="正方形/長方形 4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9" name="正方形/長方形 4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0" name="正方形/長方形 4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1" name="正方形/長方形 4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2" name="正方形/長方形 4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3" name="正方形/長方形 4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4" name="正方形/長方形 4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5" name="正方形/長方形 4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6" name="テキスト ボックス 4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7" name="直線コネクタ 4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8" name="テキスト ボックス 47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9" name="直線コネクタ 4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80" name="テキスト ボックス 4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1" name="直線コネクタ 4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2" name="テキスト ボックス 4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3" name="直線コネクタ 4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4" name="テキスト ボックス 4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5" name="直線コネクタ 4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6" name="テキスト ボックス 4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7" name="直線コネクタ 4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8" name="テキスト ボックス 48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9" name="直線コネクタ 4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0" name="テキスト ボックス 4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106</xdr:row>
      <xdr:rowOff>32386</xdr:rowOff>
    </xdr:to>
    <xdr:cxnSp macro="">
      <xdr:nvCxnSpPr>
        <xdr:cNvPr id="492" name="直線コネクタ 491"/>
        <xdr:cNvCxnSpPr/>
      </xdr:nvCxnSpPr>
      <xdr:spPr>
        <a:xfrm flipV="1">
          <a:off x="16318864" y="17373600"/>
          <a:ext cx="0" cy="83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36213</xdr:rowOff>
    </xdr:from>
    <xdr:ext cx="405111" cy="259045"/>
    <xdr:sp macro="" textlink="">
      <xdr:nvSpPr>
        <xdr:cNvPr id="493" name="【公民館】&#10;有形固定資産減価償却率最小値テキスト"/>
        <xdr:cNvSpPr txBox="1"/>
      </xdr:nvSpPr>
      <xdr:spPr>
        <a:xfrm>
          <a:off x="164084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106</xdr:row>
      <xdr:rowOff>32386</xdr:rowOff>
    </xdr:from>
    <xdr:to>
      <xdr:col>23</xdr:col>
      <xdr:colOff>606425</xdr:colOff>
      <xdr:row>106</xdr:row>
      <xdr:rowOff>32386</xdr:rowOff>
    </xdr:to>
    <xdr:cxnSp macro="">
      <xdr:nvCxnSpPr>
        <xdr:cNvPr id="494" name="直線コネクタ 493"/>
        <xdr:cNvCxnSpPr/>
      </xdr:nvCxnSpPr>
      <xdr:spPr>
        <a:xfrm>
          <a:off x="16230600" y="1820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95" name="【公民館】&#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96" name="直線コネクタ 495"/>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142891</xdr:rowOff>
    </xdr:from>
    <xdr:ext cx="405111" cy="259045"/>
    <xdr:sp macro="" textlink="">
      <xdr:nvSpPr>
        <xdr:cNvPr id="497" name="【公民館】&#10;有形固定資産減価償却率平均値テキスト"/>
        <xdr:cNvSpPr txBox="1"/>
      </xdr:nvSpPr>
      <xdr:spPr>
        <a:xfrm>
          <a:off x="16408400" y="1780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164464</xdr:rowOff>
    </xdr:from>
    <xdr:to>
      <xdr:col>23</xdr:col>
      <xdr:colOff>568325</xdr:colOff>
      <xdr:row>104</xdr:row>
      <xdr:rowOff>94614</xdr:rowOff>
    </xdr:to>
    <xdr:sp macro="" textlink="">
      <xdr:nvSpPr>
        <xdr:cNvPr id="498" name="フローチャート : 判断 497"/>
        <xdr:cNvSpPr/>
      </xdr:nvSpPr>
      <xdr:spPr>
        <a:xfrm>
          <a:off x="16268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107314</xdr:rowOff>
    </xdr:from>
    <xdr:to>
      <xdr:col>22</xdr:col>
      <xdr:colOff>415925</xdr:colOff>
      <xdr:row>104</xdr:row>
      <xdr:rowOff>37464</xdr:rowOff>
    </xdr:to>
    <xdr:sp macro="" textlink="">
      <xdr:nvSpPr>
        <xdr:cNvPr id="499" name="フローチャート : 判断 498"/>
        <xdr:cNvSpPr/>
      </xdr:nvSpPr>
      <xdr:spPr>
        <a:xfrm>
          <a:off x="15430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0" name="テキスト ボックス 4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1" name="テキスト ボックス 5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2" name="テキスト ボックス 5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3" name="テキスト ボックス 5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4" name="テキスト ボックス 5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103505</xdr:rowOff>
    </xdr:from>
    <xdr:to>
      <xdr:col>22</xdr:col>
      <xdr:colOff>415925</xdr:colOff>
      <xdr:row>108</xdr:row>
      <xdr:rowOff>33655</xdr:rowOff>
    </xdr:to>
    <xdr:sp macro="" textlink="">
      <xdr:nvSpPr>
        <xdr:cNvPr id="505" name="円/楕円 504"/>
        <xdr:cNvSpPr/>
      </xdr:nvSpPr>
      <xdr:spPr>
        <a:xfrm>
          <a:off x="15430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53991</xdr:rowOff>
    </xdr:from>
    <xdr:ext cx="405111" cy="259045"/>
    <xdr:sp macro="" textlink="">
      <xdr:nvSpPr>
        <xdr:cNvPr id="506" name="n_1aveValue【公民館】&#10;有形固定資産減価償却率"/>
        <xdr:cNvSpPr txBox="1"/>
      </xdr:nvSpPr>
      <xdr:spPr>
        <a:xfrm>
          <a:off x="15266043"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24782</xdr:rowOff>
    </xdr:from>
    <xdr:ext cx="405111" cy="259045"/>
    <xdr:sp macro="" textlink="">
      <xdr:nvSpPr>
        <xdr:cNvPr id="507" name="n_1mainValue【公民館】&#10;有形固定資産減価償却率"/>
        <xdr:cNvSpPr txBox="1"/>
      </xdr:nvSpPr>
      <xdr:spPr>
        <a:xfrm>
          <a:off x="15266043" y="185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8" name="直線コネクタ 5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9" name="テキスト ボックス 5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0" name="直線コネクタ 5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1" name="テキスト ボックス 5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2" name="直線コネクタ 5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3" name="テキスト ボックス 5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4" name="直線コネクタ 5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5" name="テキスト ボックス 5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6" name="直線コネクタ 5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7" name="テキスト ボックス 5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8" name="直線コネクタ 5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9" name="テキスト ボックス 5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31" name="直線コネクタ 530"/>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2"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3" name="直線コネクタ 532"/>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34"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35" name="直線コネクタ 534"/>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36"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37" name="フローチャート : 判断 536"/>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38" name="フローチャート : 判断 537"/>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8889</xdr:rowOff>
    </xdr:from>
    <xdr:to>
      <xdr:col>31</xdr:col>
      <xdr:colOff>85725</xdr:colOff>
      <xdr:row>105</xdr:row>
      <xdr:rowOff>110489</xdr:rowOff>
    </xdr:to>
    <xdr:sp macro="" textlink="">
      <xdr:nvSpPr>
        <xdr:cNvPr id="544" name="円/楕円 543"/>
        <xdr:cNvSpPr/>
      </xdr:nvSpPr>
      <xdr:spPr>
        <a:xfrm>
          <a:off x="21272500" y="180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45"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101616</xdr:rowOff>
    </xdr:from>
    <xdr:ext cx="469744" cy="259045"/>
    <xdr:sp macro="" textlink="">
      <xdr:nvSpPr>
        <xdr:cNvPr id="546" name="n_1mainValue【公民館】&#10;一人当たり面積"/>
        <xdr:cNvSpPr txBox="1"/>
      </xdr:nvSpPr>
      <xdr:spPr>
        <a:xfrm>
          <a:off x="21075727"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7" name="正方形/長方形 5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8" name="正方形/長方形 5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9" name="テキスト ボックス 5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施設の老朽化が進んでいるため、平取町公共施設等総合管理計画に基づき、施設の更新、統廃合、維持補修等を計画的に進めていく必要があります。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5,267
5,176
743.09
6,449,217
6,377,833
70,330
3,488,426
6,609,256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81"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36830</xdr:rowOff>
    </xdr:from>
    <xdr:to>
      <xdr:col>5</xdr:col>
      <xdr:colOff>409575</xdr:colOff>
      <xdr:row>57</xdr:row>
      <xdr:rowOff>138430</xdr:rowOff>
    </xdr:to>
    <xdr:sp macro="" textlink="">
      <xdr:nvSpPr>
        <xdr:cNvPr id="87" name="円/楕円 86"/>
        <xdr:cNvSpPr/>
      </xdr:nvSpPr>
      <xdr:spPr>
        <a:xfrm>
          <a:off x="3746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154957</xdr:rowOff>
    </xdr:from>
    <xdr:ext cx="405111" cy="259045"/>
    <xdr:sp macro="" textlink="">
      <xdr:nvSpPr>
        <xdr:cNvPr id="88" name="n_1mainValue【体育館・プール】&#10;有形固定資産減価償却率"/>
        <xdr:cNvSpPr txBox="1"/>
      </xdr:nvSpPr>
      <xdr:spPr>
        <a:xfrm>
          <a:off x="3582043"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119380</xdr:rowOff>
    </xdr:from>
    <xdr:to>
      <xdr:col>14</xdr:col>
      <xdr:colOff>79375</xdr:colOff>
      <xdr:row>62</xdr:row>
      <xdr:rowOff>49530</xdr:rowOff>
    </xdr:to>
    <xdr:sp macro="" textlink="">
      <xdr:nvSpPr>
        <xdr:cNvPr id="126" name="円/楕円 125"/>
        <xdr:cNvSpPr/>
      </xdr:nvSpPr>
      <xdr:spPr>
        <a:xfrm>
          <a:off x="9588500" y="105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40657</xdr:rowOff>
    </xdr:from>
    <xdr:ext cx="469744" cy="259045"/>
    <xdr:sp macro="" textlink="">
      <xdr:nvSpPr>
        <xdr:cNvPr id="127" name="n_1mainValue【体育館・プール】&#10;一人当たり面積"/>
        <xdr:cNvSpPr txBox="1"/>
      </xdr:nvSpPr>
      <xdr:spPr>
        <a:xfrm>
          <a:off x="9391727" y="106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8" name="正方形/長方形 1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9" name="正方形/長方形 1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0" name="正方形/長方形 1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1" name="正方形/長方形 1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2" name="正方形/長方形 1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3" name="正方形/長方形 1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4" name="正方形/長方形 1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5" name="正方形/長方形 1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4" name="正方形/長方形 1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5" name="正方形/長方形 1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6" name="正方形/長方形 1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7" name="正方形/長方形 1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8" name="正方形/長方形 1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9" name="正方形/長方形 1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0" name="正方形/長方形 1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1" name="正方形/長方形 1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2" name="正方形/長方形 1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3" name="正方形/長方形 1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4" name="正方形/長方形 1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5" name="正方形/長方形 1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6" name="正方形/長方形 1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7" name="正方形/長方形 1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8" name="正方形/長方形 1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9" name="正方形/長方形 1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00" name="正方形/長方形 1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01" name="正方形/長方形 2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02" name="正方形/長方形 2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03" name="正方形/長方形 2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04" name="正方形/長方形 2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05" name="正方形/長方形 2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06" name="正方形/長方形 2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07" name="正方形/長方形 2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08" name="正方形/長方形 2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09" name="正方形/長方形 2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10" name="正方形/長方形 2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11" name="正方形/長方形 2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12" name="正方形/長方形 2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13" name="正方形/長方形 2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14" name="正方形/長方形 2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15" name="正方形/長方形 2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16" name="テキスト ボックス 2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17" name="直線コネクタ 2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18" name="テキスト ボックス 2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19" name="直線コネクタ 2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20" name="テキスト ボックス 2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21" name="直線コネクタ 2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22" name="テキスト ボックス 2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23" name="直線コネクタ 2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24" name="テキスト ボックス 2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25" name="直線コネクタ 2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26" name="テキスト ボックス 2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27" name="直線コネクタ 2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28" name="テキスト ボックス 2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29" name="直線コネクタ 2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30" name="テキスト ボックス 2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232" name="直線コネクタ 231"/>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233"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234" name="直線コネクタ 233"/>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235"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236" name="直線コネクタ 235"/>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237"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238" name="フローチャート : 判断 237"/>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239" name="フローチャート : 判断 238"/>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240"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41" name="テキスト ボックス 2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42" name="テキスト ボックス 2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43" name="テキスト ボックス 2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44" name="テキスト ボックス 2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45" name="テキスト ボックス 2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42545</xdr:rowOff>
    </xdr:from>
    <xdr:to>
      <xdr:col>22</xdr:col>
      <xdr:colOff>415925</xdr:colOff>
      <xdr:row>102</xdr:row>
      <xdr:rowOff>144145</xdr:rowOff>
    </xdr:to>
    <xdr:sp macro="" textlink="">
      <xdr:nvSpPr>
        <xdr:cNvPr id="246" name="円/楕円 245"/>
        <xdr:cNvSpPr/>
      </xdr:nvSpPr>
      <xdr:spPr>
        <a:xfrm>
          <a:off x="15430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160672</xdr:rowOff>
    </xdr:from>
    <xdr:ext cx="405111" cy="259045"/>
    <xdr:sp macro="" textlink="">
      <xdr:nvSpPr>
        <xdr:cNvPr id="247" name="n_1mainValue【庁舎】&#10;有形固定資産減価償却率"/>
        <xdr:cNvSpPr txBox="1"/>
      </xdr:nvSpPr>
      <xdr:spPr>
        <a:xfrm>
          <a:off x="15266043"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248" name="正方形/長方形 2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49" name="正方形/長方形 2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50" name="正方形/長方形 2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51" name="正方形/長方形 2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52" name="正方形/長方形 2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53" name="正方形/長方形 2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54" name="正方形/長方形 2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255" name="正方形/長方形 2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56" name="テキスト ボックス 2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57" name="直線コネクタ 2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58" name="テキスト ボックス 25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259" name="直線コネクタ 2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260" name="テキスト ボックス 2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261" name="直線コネクタ 2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262" name="テキスト ボックス 2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263" name="直線コネクタ 2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264" name="テキスト ボックス 2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265" name="直線コネクタ 2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266" name="テキスト ボックス 2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267" name="直線コネクタ 2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268" name="テキスト ボックス 2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269" name="直線コネクタ 2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270" name="テキスト ボックス 2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71" name="直線コネクタ 2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72" name="テキスト ボックス 2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2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274" name="直線コネクタ 273"/>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275"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276" name="直線コネクタ 275"/>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277"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278" name="直線コネクタ 277"/>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279"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280" name="フローチャート : 判断 279"/>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281" name="フローチャート : 判断 28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282"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283" name="テキスト ボックス 2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84" name="テキスト ボックス 2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85" name="テキスト ボックス 2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86" name="テキスト ボックス 2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87" name="テキスト ボックス 2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31931</xdr:rowOff>
    </xdr:from>
    <xdr:to>
      <xdr:col>31</xdr:col>
      <xdr:colOff>85725</xdr:colOff>
      <xdr:row>107</xdr:row>
      <xdr:rowOff>133531</xdr:rowOff>
    </xdr:to>
    <xdr:sp macro="" textlink="">
      <xdr:nvSpPr>
        <xdr:cNvPr id="288" name="円/楕円 287"/>
        <xdr:cNvSpPr/>
      </xdr:nvSpPr>
      <xdr:spPr>
        <a:xfrm>
          <a:off x="2127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124658</xdr:rowOff>
    </xdr:from>
    <xdr:ext cx="469744" cy="259045"/>
    <xdr:sp macro="" textlink="">
      <xdr:nvSpPr>
        <xdr:cNvPr id="289" name="n_1mainValue【庁舎】&#10;一人当たり面積"/>
        <xdr:cNvSpPr txBox="1"/>
      </xdr:nvSpPr>
      <xdr:spPr>
        <a:xfrm>
          <a:off x="21075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290" name="正方形/長方形 2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91" name="正方形/長方形 2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92" name="テキスト ボックス 2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施設の老朽化が進んでいるため、平取町公共施設等総合管理計画に基づき、施設の更新、統廃合、維持補修等を計画的に進めていく必要があります。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5,267
5,176
743.09
6,449,217
6,377,833
70,330
3,488,426
6,609,256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」と類似団体平均値を下回る低い財政力となっている。人口減少と高齢化による税収の落ち込みなど自主財源の不足が大きな要因となっている。</a:t>
          </a:r>
          <a:endParaRPr lang="ja-JP" altLang="ja-JP" sz="1400">
            <a:effectLst/>
          </a:endParaRPr>
        </a:p>
        <a:p>
          <a:r>
            <a:rPr kumimoji="1" lang="ja-JP" altLang="ja-JP" sz="1100">
              <a:solidFill>
                <a:schemeClr val="dk1"/>
              </a:solidFill>
              <a:effectLst/>
              <a:latin typeface="+mn-lt"/>
              <a:ea typeface="+mn-ea"/>
              <a:cs typeface="+mn-cs"/>
            </a:rPr>
            <a:t>平取町総合計画を基本とした財政運営により財政基盤の強化に取り組む。</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前年対比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％の増となっているが、類似団体平均を下回る。</a:t>
          </a:r>
          <a:r>
            <a:rPr kumimoji="1" lang="ja-JP" altLang="ja-JP" sz="1100">
              <a:solidFill>
                <a:schemeClr val="dk1"/>
              </a:solidFill>
              <a:effectLst/>
              <a:latin typeface="+mn-lt"/>
              <a:ea typeface="+mn-ea"/>
              <a:cs typeface="+mn-cs"/>
            </a:rPr>
            <a:t>引き続き経費節減の取組みを継続し、比率の改善に努める。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165354</xdr:rowOff>
    </xdr:from>
    <xdr:to>
      <xdr:col>7</xdr:col>
      <xdr:colOff>152400</xdr:colOff>
      <xdr:row>61</xdr:row>
      <xdr:rowOff>46990</xdr:rowOff>
    </xdr:to>
    <xdr:cxnSp macro="">
      <xdr:nvCxnSpPr>
        <xdr:cNvPr id="130" name="直線コネクタ 129"/>
        <xdr:cNvCxnSpPr/>
      </xdr:nvCxnSpPr>
      <xdr:spPr>
        <a:xfrm>
          <a:off x="4114800" y="1045235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165354</xdr:rowOff>
    </xdr:from>
    <xdr:to>
      <xdr:col>6</xdr:col>
      <xdr:colOff>0</xdr:colOff>
      <xdr:row>62</xdr:row>
      <xdr:rowOff>102362</xdr:rowOff>
    </xdr:to>
    <xdr:cxnSp macro="">
      <xdr:nvCxnSpPr>
        <xdr:cNvPr id="133" name="直線コネクタ 132"/>
        <xdr:cNvCxnSpPr/>
      </xdr:nvCxnSpPr>
      <xdr:spPr>
        <a:xfrm flipV="1">
          <a:off x="3225800" y="1045235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62</xdr:row>
      <xdr:rowOff>102362</xdr:rowOff>
    </xdr:to>
    <xdr:cxnSp macro="">
      <xdr:nvCxnSpPr>
        <xdr:cNvPr id="136" name="直線コネクタ 135"/>
        <xdr:cNvCxnSpPr/>
      </xdr:nvCxnSpPr>
      <xdr:spPr>
        <a:xfrm>
          <a:off x="2336800" y="1054887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155702</xdr:rowOff>
    </xdr:from>
    <xdr:to>
      <xdr:col>3</xdr:col>
      <xdr:colOff>279400</xdr:colOff>
      <xdr:row>61</xdr:row>
      <xdr:rowOff>90424</xdr:rowOff>
    </xdr:to>
    <xdr:cxnSp macro="">
      <xdr:nvCxnSpPr>
        <xdr:cNvPr id="139" name="直線コネクタ 138"/>
        <xdr:cNvCxnSpPr/>
      </xdr:nvCxnSpPr>
      <xdr:spPr>
        <a:xfrm>
          <a:off x="1447800" y="1044270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49" name="円/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114554</xdr:rowOff>
    </xdr:from>
    <xdr:to>
      <xdr:col>6</xdr:col>
      <xdr:colOff>50800</xdr:colOff>
      <xdr:row>61</xdr:row>
      <xdr:rowOff>44704</xdr:rowOff>
    </xdr:to>
    <xdr:sp macro="" textlink="">
      <xdr:nvSpPr>
        <xdr:cNvPr id="151" name="円/楕円 150"/>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52" name="テキスト ボックス 151"/>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3" name="円/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137939</xdr:rowOff>
    </xdr:from>
    <xdr:ext cx="762000" cy="259045"/>
    <xdr:sp macro="" textlink="">
      <xdr:nvSpPr>
        <xdr:cNvPr id="154" name="テキスト ボックス 153"/>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39624</xdr:rowOff>
    </xdr:from>
    <xdr:to>
      <xdr:col>3</xdr:col>
      <xdr:colOff>330200</xdr:colOff>
      <xdr:row>61</xdr:row>
      <xdr:rowOff>141224</xdr:rowOff>
    </xdr:to>
    <xdr:sp macro="" textlink="">
      <xdr:nvSpPr>
        <xdr:cNvPr id="155" name="円/楕円 154"/>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56" name="テキスト ボックス 155"/>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104902</xdr:rowOff>
    </xdr:from>
    <xdr:to>
      <xdr:col>2</xdr:col>
      <xdr:colOff>127000</xdr:colOff>
      <xdr:row>61</xdr:row>
      <xdr:rowOff>35052</xdr:rowOff>
    </xdr:to>
    <xdr:sp macro="" textlink="">
      <xdr:nvSpPr>
        <xdr:cNvPr id="157" name="円/楕円 156"/>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45229</xdr:rowOff>
    </xdr:from>
    <xdr:ext cx="762000" cy="259045"/>
    <xdr:sp macro="" textlink="">
      <xdr:nvSpPr>
        <xdr:cNvPr id="158" name="テキスト ボックス 157"/>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[345,994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前年度決算額と比較し、増加となっており、類似団体平均値を上回る。</a:t>
          </a:r>
          <a:endParaRPr lang="ja-JP" altLang="ja-JP" sz="1400">
            <a:effectLst/>
          </a:endParaRPr>
        </a:p>
        <a:p>
          <a:r>
            <a:rPr kumimoji="1" lang="ja-JP" altLang="ja-JP" sz="1100">
              <a:solidFill>
                <a:schemeClr val="dk1"/>
              </a:solidFill>
              <a:effectLst/>
              <a:latin typeface="+mn-lt"/>
              <a:ea typeface="+mn-ea"/>
              <a:cs typeface="+mn-cs"/>
            </a:rPr>
            <a:t>人件費については、必要最低限の人員補充、物件費については、事務事業の見直しにより、引き続き歳出の抑制に努める。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43033</xdr:rowOff>
    </xdr:from>
    <xdr:to>
      <xdr:col>7</xdr:col>
      <xdr:colOff>152400</xdr:colOff>
      <xdr:row>86</xdr:row>
      <xdr:rowOff>45273</xdr:rowOff>
    </xdr:to>
    <xdr:cxnSp macro="">
      <xdr:nvCxnSpPr>
        <xdr:cNvPr id="193" name="直線コネクタ 192"/>
        <xdr:cNvCxnSpPr/>
      </xdr:nvCxnSpPr>
      <xdr:spPr>
        <a:xfrm>
          <a:off x="4114800" y="14787733"/>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143883</xdr:rowOff>
    </xdr:from>
    <xdr:to>
      <xdr:col>6</xdr:col>
      <xdr:colOff>0</xdr:colOff>
      <xdr:row>86</xdr:row>
      <xdr:rowOff>43033</xdr:rowOff>
    </xdr:to>
    <xdr:cxnSp macro="">
      <xdr:nvCxnSpPr>
        <xdr:cNvPr id="196" name="直線コネクタ 195"/>
        <xdr:cNvCxnSpPr/>
      </xdr:nvCxnSpPr>
      <xdr:spPr>
        <a:xfrm>
          <a:off x="3225800" y="14717133"/>
          <a:ext cx="889000" cy="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95574</xdr:rowOff>
    </xdr:from>
    <xdr:to>
      <xdr:col>4</xdr:col>
      <xdr:colOff>482600</xdr:colOff>
      <xdr:row>85</xdr:row>
      <xdr:rowOff>143883</xdr:rowOff>
    </xdr:to>
    <xdr:cxnSp macro="">
      <xdr:nvCxnSpPr>
        <xdr:cNvPr id="199" name="直線コネクタ 198"/>
        <xdr:cNvCxnSpPr/>
      </xdr:nvCxnSpPr>
      <xdr:spPr>
        <a:xfrm>
          <a:off x="2336800" y="14668824"/>
          <a:ext cx="889000" cy="4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15193</xdr:rowOff>
    </xdr:from>
    <xdr:to>
      <xdr:col>3</xdr:col>
      <xdr:colOff>279400</xdr:colOff>
      <xdr:row>85</xdr:row>
      <xdr:rowOff>95574</xdr:rowOff>
    </xdr:to>
    <xdr:cxnSp macro="">
      <xdr:nvCxnSpPr>
        <xdr:cNvPr id="202" name="直線コネクタ 201"/>
        <xdr:cNvCxnSpPr/>
      </xdr:nvCxnSpPr>
      <xdr:spPr>
        <a:xfrm>
          <a:off x="1447800" y="14588443"/>
          <a:ext cx="889000" cy="8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165923</xdr:rowOff>
    </xdr:from>
    <xdr:to>
      <xdr:col>7</xdr:col>
      <xdr:colOff>203200</xdr:colOff>
      <xdr:row>86</xdr:row>
      <xdr:rowOff>96073</xdr:rowOff>
    </xdr:to>
    <xdr:sp macro="" textlink="">
      <xdr:nvSpPr>
        <xdr:cNvPr id="212" name="円/楕円 211"/>
        <xdr:cNvSpPr/>
      </xdr:nvSpPr>
      <xdr:spPr>
        <a:xfrm>
          <a:off x="4902200" y="147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138000</xdr:rowOff>
    </xdr:from>
    <xdr:ext cx="762000" cy="259045"/>
    <xdr:sp macro="" textlink="">
      <xdr:nvSpPr>
        <xdr:cNvPr id="213" name="人件費・物件費等の状況該当値テキスト"/>
        <xdr:cNvSpPr txBox="1"/>
      </xdr:nvSpPr>
      <xdr:spPr>
        <a:xfrm>
          <a:off x="5041900" y="1471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345,994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163683</xdr:rowOff>
    </xdr:from>
    <xdr:to>
      <xdr:col>6</xdr:col>
      <xdr:colOff>50800</xdr:colOff>
      <xdr:row>86</xdr:row>
      <xdr:rowOff>93833</xdr:rowOff>
    </xdr:to>
    <xdr:sp macro="" textlink="">
      <xdr:nvSpPr>
        <xdr:cNvPr id="214" name="円/楕円 213"/>
        <xdr:cNvSpPr/>
      </xdr:nvSpPr>
      <xdr:spPr>
        <a:xfrm>
          <a:off x="4064000" y="147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78610</xdr:rowOff>
    </xdr:from>
    <xdr:ext cx="736600" cy="259045"/>
    <xdr:sp macro="" textlink="">
      <xdr:nvSpPr>
        <xdr:cNvPr id="215" name="テキスト ボックス 214"/>
        <xdr:cNvSpPr txBox="1"/>
      </xdr:nvSpPr>
      <xdr:spPr>
        <a:xfrm>
          <a:off x="3733800" y="1482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345,437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93083</xdr:rowOff>
    </xdr:from>
    <xdr:to>
      <xdr:col>4</xdr:col>
      <xdr:colOff>533400</xdr:colOff>
      <xdr:row>86</xdr:row>
      <xdr:rowOff>23233</xdr:rowOff>
    </xdr:to>
    <xdr:sp macro="" textlink="">
      <xdr:nvSpPr>
        <xdr:cNvPr id="216" name="円/楕円 215"/>
        <xdr:cNvSpPr/>
      </xdr:nvSpPr>
      <xdr:spPr>
        <a:xfrm>
          <a:off x="3175000" y="14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8010</xdr:rowOff>
    </xdr:from>
    <xdr:ext cx="762000" cy="259045"/>
    <xdr:sp macro="" textlink="">
      <xdr:nvSpPr>
        <xdr:cNvPr id="217" name="テキスト ボックス 216"/>
        <xdr:cNvSpPr txBox="1"/>
      </xdr:nvSpPr>
      <xdr:spPr>
        <a:xfrm>
          <a:off x="2844800" y="1475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327,882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44774</xdr:rowOff>
    </xdr:from>
    <xdr:to>
      <xdr:col>3</xdr:col>
      <xdr:colOff>330200</xdr:colOff>
      <xdr:row>85</xdr:row>
      <xdr:rowOff>146374</xdr:rowOff>
    </xdr:to>
    <xdr:sp macro="" textlink="">
      <xdr:nvSpPr>
        <xdr:cNvPr id="218" name="円/楕円 217"/>
        <xdr:cNvSpPr/>
      </xdr:nvSpPr>
      <xdr:spPr>
        <a:xfrm>
          <a:off x="2286000" y="146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131151</xdr:rowOff>
    </xdr:from>
    <xdr:ext cx="762000" cy="259045"/>
    <xdr:sp macro="" textlink="">
      <xdr:nvSpPr>
        <xdr:cNvPr id="219" name="テキスト ボックス 218"/>
        <xdr:cNvSpPr txBox="1"/>
      </xdr:nvSpPr>
      <xdr:spPr>
        <a:xfrm>
          <a:off x="1955800" y="1470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315,870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135843</xdr:rowOff>
    </xdr:from>
    <xdr:to>
      <xdr:col>2</xdr:col>
      <xdr:colOff>127000</xdr:colOff>
      <xdr:row>85</xdr:row>
      <xdr:rowOff>65993</xdr:rowOff>
    </xdr:to>
    <xdr:sp macro="" textlink="">
      <xdr:nvSpPr>
        <xdr:cNvPr id="220" name="円/楕円 219"/>
        <xdr:cNvSpPr/>
      </xdr:nvSpPr>
      <xdr:spPr>
        <a:xfrm>
          <a:off x="1397000" y="145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50770</xdr:rowOff>
    </xdr:from>
    <xdr:ext cx="762000" cy="259045"/>
    <xdr:sp macro="" textlink="">
      <xdr:nvSpPr>
        <xdr:cNvPr id="221" name="テキスト ボックス 220"/>
        <xdr:cNvSpPr txBox="1"/>
      </xdr:nvSpPr>
      <xdr:spPr>
        <a:xfrm>
          <a:off x="1066800" y="146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295,883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給与制度については、ほぼ国に準拠し、前年度に近い指数となっている。</a:t>
          </a:r>
          <a:endParaRPr lang="ja-JP" altLang="ja-JP" sz="1400">
            <a:effectLst/>
          </a:endParaRPr>
        </a:p>
        <a:p>
          <a:r>
            <a:rPr kumimoji="1" lang="ja-JP" altLang="ja-JP" sz="1100">
              <a:solidFill>
                <a:schemeClr val="dk1"/>
              </a:solidFill>
              <a:effectLst/>
              <a:latin typeface="+mn-lt"/>
              <a:ea typeface="+mn-ea"/>
              <a:cs typeface="+mn-cs"/>
            </a:rPr>
            <a:t>類似団体平均値を上回っており、独自の給与削減措置を実施していないことが要因である。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19558</xdr:rowOff>
    </xdr:to>
    <xdr:cxnSp macro="">
      <xdr:nvCxnSpPr>
        <xdr:cNvPr id="253" name="直線コネクタ 252"/>
        <xdr:cNvCxnSpPr/>
      </xdr:nvCxnSpPr>
      <xdr:spPr>
        <a:xfrm>
          <a:off x="16179800" y="1474012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86</xdr:row>
      <xdr:rowOff>34037</xdr:rowOff>
    </xdr:to>
    <xdr:cxnSp macro="">
      <xdr:nvCxnSpPr>
        <xdr:cNvPr id="256" name="直線コネクタ 255"/>
        <xdr:cNvCxnSpPr/>
      </xdr:nvCxnSpPr>
      <xdr:spPr>
        <a:xfrm flipV="1">
          <a:off x="15290800" y="1474012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24385</xdr:rowOff>
    </xdr:from>
    <xdr:to>
      <xdr:col>22</xdr:col>
      <xdr:colOff>203200</xdr:colOff>
      <xdr:row>86</xdr:row>
      <xdr:rowOff>34037</xdr:rowOff>
    </xdr:to>
    <xdr:cxnSp macro="">
      <xdr:nvCxnSpPr>
        <xdr:cNvPr id="259" name="直線コネクタ 258"/>
        <xdr:cNvCxnSpPr/>
      </xdr:nvCxnSpPr>
      <xdr:spPr>
        <a:xfrm>
          <a:off x="14401800" y="147690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24385</xdr:rowOff>
    </xdr:from>
    <xdr:to>
      <xdr:col>21</xdr:col>
      <xdr:colOff>0</xdr:colOff>
      <xdr:row>88</xdr:row>
      <xdr:rowOff>67563</xdr:rowOff>
    </xdr:to>
    <xdr:cxnSp macro="">
      <xdr:nvCxnSpPr>
        <xdr:cNvPr id="262" name="直線コネクタ 261"/>
        <xdr:cNvCxnSpPr/>
      </xdr:nvCxnSpPr>
      <xdr:spPr>
        <a:xfrm flipV="1">
          <a:off x="13512800" y="14769085"/>
          <a:ext cx="889000" cy="3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2" name="円/楕円 271"/>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112285</xdr:rowOff>
    </xdr:from>
    <xdr:ext cx="762000" cy="259045"/>
    <xdr:sp macro="" textlink="">
      <xdr:nvSpPr>
        <xdr:cNvPr id="273" name="給与水準   （国との比較）該当値テキスト"/>
        <xdr:cNvSpPr txBox="1"/>
      </xdr:nvSpPr>
      <xdr:spPr>
        <a:xfrm>
          <a:off x="17106900" y="1468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4" name="円/楕円 273"/>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5" name="テキスト ボックス 274"/>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154687</xdr:rowOff>
    </xdr:from>
    <xdr:to>
      <xdr:col>22</xdr:col>
      <xdr:colOff>254000</xdr:colOff>
      <xdr:row>86</xdr:row>
      <xdr:rowOff>84837</xdr:rowOff>
    </xdr:to>
    <xdr:sp macro="" textlink="">
      <xdr:nvSpPr>
        <xdr:cNvPr id="276" name="円/楕円 275"/>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69614</xdr:rowOff>
    </xdr:from>
    <xdr:ext cx="762000" cy="259045"/>
    <xdr:sp macro="" textlink="">
      <xdr:nvSpPr>
        <xdr:cNvPr id="277" name="テキスト ボックス 276"/>
        <xdr:cNvSpPr txBox="1"/>
      </xdr:nvSpPr>
      <xdr:spPr>
        <a:xfrm>
          <a:off x="14909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145035</xdr:rowOff>
    </xdr:from>
    <xdr:to>
      <xdr:col>21</xdr:col>
      <xdr:colOff>50800</xdr:colOff>
      <xdr:row>86</xdr:row>
      <xdr:rowOff>75185</xdr:rowOff>
    </xdr:to>
    <xdr:sp macro="" textlink="">
      <xdr:nvSpPr>
        <xdr:cNvPr id="278" name="円/楕円 277"/>
        <xdr:cNvSpPr/>
      </xdr:nvSpPr>
      <xdr:spPr>
        <a:xfrm>
          <a:off x="14351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59962</xdr:rowOff>
    </xdr:from>
    <xdr:ext cx="762000" cy="259045"/>
    <xdr:sp macro="" textlink="">
      <xdr:nvSpPr>
        <xdr:cNvPr id="279" name="テキスト ボックス 278"/>
        <xdr:cNvSpPr txBox="1"/>
      </xdr:nvSpPr>
      <xdr:spPr>
        <a:xfrm>
          <a:off x="14020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16763</xdr:rowOff>
    </xdr:from>
    <xdr:to>
      <xdr:col>19</xdr:col>
      <xdr:colOff>533400</xdr:colOff>
      <xdr:row>88</xdr:row>
      <xdr:rowOff>118363</xdr:rowOff>
    </xdr:to>
    <xdr:sp macro="" textlink="">
      <xdr:nvSpPr>
        <xdr:cNvPr id="280" name="円/楕円 279"/>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103140</xdr:rowOff>
    </xdr:from>
    <xdr:ext cx="762000" cy="259045"/>
    <xdr:sp macro="" textlink="">
      <xdr:nvSpPr>
        <xdr:cNvPr id="281" name="テキスト ボックス 280"/>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町の面積が広く支所を設置しなければならないことから、平均値を上回る水準で推移している。</a:t>
          </a:r>
          <a:endParaRPr lang="ja-JP" altLang="ja-JP" sz="1400">
            <a:effectLst/>
          </a:endParaRPr>
        </a:p>
        <a:p>
          <a:r>
            <a:rPr kumimoji="1" lang="ja-JP" altLang="ja-JP" sz="1100">
              <a:solidFill>
                <a:schemeClr val="dk1"/>
              </a:solidFill>
              <a:effectLst/>
              <a:latin typeface="+mn-lt"/>
              <a:ea typeface="+mn-ea"/>
              <a:cs typeface="+mn-cs"/>
            </a:rPr>
            <a:t>引き続き業務の見直し、効率化を図り、住民サービスを低下させることなく、適正な定員管理に努める。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24288</xdr:rowOff>
    </xdr:from>
    <xdr:to>
      <xdr:col>24</xdr:col>
      <xdr:colOff>558800</xdr:colOff>
      <xdr:row>64</xdr:row>
      <xdr:rowOff>24892</xdr:rowOff>
    </xdr:to>
    <xdr:cxnSp macro="">
      <xdr:nvCxnSpPr>
        <xdr:cNvPr id="312" name="直線コネクタ 311"/>
        <xdr:cNvCxnSpPr/>
      </xdr:nvCxnSpPr>
      <xdr:spPr>
        <a:xfrm flipV="1">
          <a:off x="16179800" y="10997088"/>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123952</xdr:rowOff>
    </xdr:from>
    <xdr:to>
      <xdr:col>23</xdr:col>
      <xdr:colOff>406400</xdr:colOff>
      <xdr:row>64</xdr:row>
      <xdr:rowOff>24892</xdr:rowOff>
    </xdr:to>
    <xdr:cxnSp macro="">
      <xdr:nvCxnSpPr>
        <xdr:cNvPr id="315" name="直線コネクタ 314"/>
        <xdr:cNvCxnSpPr/>
      </xdr:nvCxnSpPr>
      <xdr:spPr>
        <a:xfrm>
          <a:off x="15290800" y="109253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43720</xdr:rowOff>
    </xdr:from>
    <xdr:to>
      <xdr:col>22</xdr:col>
      <xdr:colOff>203200</xdr:colOff>
      <xdr:row>63</xdr:row>
      <xdr:rowOff>123952</xdr:rowOff>
    </xdr:to>
    <xdr:cxnSp macro="">
      <xdr:nvCxnSpPr>
        <xdr:cNvPr id="318" name="直線コネクタ 317"/>
        <xdr:cNvCxnSpPr/>
      </xdr:nvCxnSpPr>
      <xdr:spPr>
        <a:xfrm>
          <a:off x="14401800" y="10845070"/>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0" name="テキスト ボックス 319"/>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108998</xdr:rowOff>
    </xdr:from>
    <xdr:to>
      <xdr:col>21</xdr:col>
      <xdr:colOff>0</xdr:colOff>
      <xdr:row>63</xdr:row>
      <xdr:rowOff>43720</xdr:rowOff>
    </xdr:to>
    <xdr:cxnSp macro="">
      <xdr:nvCxnSpPr>
        <xdr:cNvPr id="321" name="直線コネクタ 320"/>
        <xdr:cNvCxnSpPr/>
      </xdr:nvCxnSpPr>
      <xdr:spPr>
        <a:xfrm>
          <a:off x="13512800" y="107388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3" name="テキスト ボックス 322"/>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144938</xdr:rowOff>
    </xdr:from>
    <xdr:to>
      <xdr:col>24</xdr:col>
      <xdr:colOff>609600</xdr:colOff>
      <xdr:row>64</xdr:row>
      <xdr:rowOff>75088</xdr:rowOff>
    </xdr:to>
    <xdr:sp macro="" textlink="">
      <xdr:nvSpPr>
        <xdr:cNvPr id="331" name="円/楕円 330"/>
        <xdr:cNvSpPr/>
      </xdr:nvSpPr>
      <xdr:spPr>
        <a:xfrm>
          <a:off x="16967200" y="10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117015</xdr:rowOff>
    </xdr:from>
    <xdr:ext cx="762000" cy="259045"/>
    <xdr:sp macro="" textlink="">
      <xdr:nvSpPr>
        <xdr:cNvPr id="332" name="定員管理の状況該当値テキスト"/>
        <xdr:cNvSpPr txBox="1"/>
      </xdr:nvSpPr>
      <xdr:spPr>
        <a:xfrm>
          <a:off x="17106900" y="109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145542</xdr:rowOff>
    </xdr:from>
    <xdr:to>
      <xdr:col>23</xdr:col>
      <xdr:colOff>457200</xdr:colOff>
      <xdr:row>64</xdr:row>
      <xdr:rowOff>75692</xdr:rowOff>
    </xdr:to>
    <xdr:sp macro="" textlink="">
      <xdr:nvSpPr>
        <xdr:cNvPr id="333" name="円/楕円 332"/>
        <xdr:cNvSpPr/>
      </xdr:nvSpPr>
      <xdr:spPr>
        <a:xfrm>
          <a:off x="16129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60469</xdr:rowOff>
    </xdr:from>
    <xdr:ext cx="736600" cy="259045"/>
    <xdr:sp macro="" textlink="">
      <xdr:nvSpPr>
        <xdr:cNvPr id="334" name="テキスト ボックス 333"/>
        <xdr:cNvSpPr txBox="1"/>
      </xdr:nvSpPr>
      <xdr:spPr>
        <a:xfrm>
          <a:off x="15798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73152</xdr:rowOff>
    </xdr:from>
    <xdr:to>
      <xdr:col>22</xdr:col>
      <xdr:colOff>254000</xdr:colOff>
      <xdr:row>64</xdr:row>
      <xdr:rowOff>3302</xdr:rowOff>
    </xdr:to>
    <xdr:sp macro="" textlink="">
      <xdr:nvSpPr>
        <xdr:cNvPr id="335" name="円/楕円 334"/>
        <xdr:cNvSpPr/>
      </xdr:nvSpPr>
      <xdr:spPr>
        <a:xfrm>
          <a:off x="15240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159529</xdr:rowOff>
    </xdr:from>
    <xdr:ext cx="762000" cy="259045"/>
    <xdr:sp macro="" textlink="">
      <xdr:nvSpPr>
        <xdr:cNvPr id="336" name="テキスト ボックス 335"/>
        <xdr:cNvSpPr txBox="1"/>
      </xdr:nvSpPr>
      <xdr:spPr>
        <a:xfrm>
          <a:off x="14909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164370</xdr:rowOff>
    </xdr:from>
    <xdr:to>
      <xdr:col>21</xdr:col>
      <xdr:colOff>50800</xdr:colOff>
      <xdr:row>63</xdr:row>
      <xdr:rowOff>94520</xdr:rowOff>
    </xdr:to>
    <xdr:sp macro="" textlink="">
      <xdr:nvSpPr>
        <xdr:cNvPr id="337" name="円/楕円 336"/>
        <xdr:cNvSpPr/>
      </xdr:nvSpPr>
      <xdr:spPr>
        <a:xfrm>
          <a:off x="14351000" y="107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79297</xdr:rowOff>
    </xdr:from>
    <xdr:ext cx="762000" cy="259045"/>
    <xdr:sp macro="" textlink="">
      <xdr:nvSpPr>
        <xdr:cNvPr id="338" name="テキスト ボックス 337"/>
        <xdr:cNvSpPr txBox="1"/>
      </xdr:nvSpPr>
      <xdr:spPr>
        <a:xfrm>
          <a:off x="14020800" y="1088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58198</xdr:rowOff>
    </xdr:from>
    <xdr:to>
      <xdr:col>19</xdr:col>
      <xdr:colOff>533400</xdr:colOff>
      <xdr:row>62</xdr:row>
      <xdr:rowOff>159798</xdr:rowOff>
    </xdr:to>
    <xdr:sp macro="" textlink="">
      <xdr:nvSpPr>
        <xdr:cNvPr id="339" name="円/楕円 338"/>
        <xdr:cNvSpPr/>
      </xdr:nvSpPr>
      <xdr:spPr>
        <a:xfrm>
          <a:off x="13462000" y="1068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144575</xdr:rowOff>
    </xdr:from>
    <xdr:ext cx="762000" cy="259045"/>
    <xdr:sp macro="" textlink="">
      <xdr:nvSpPr>
        <xdr:cNvPr id="340" name="テキスト ボックス 339"/>
        <xdr:cNvSpPr txBox="1"/>
      </xdr:nvSpPr>
      <xdr:spPr>
        <a:xfrm>
          <a:off x="13131800" y="1077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過去の事業に係る地方債の償還終了等により、比率は改善されており、平均値を下回る。</a:t>
          </a:r>
          <a:endParaRPr lang="ja-JP" altLang="ja-JP" sz="1400">
            <a:effectLst/>
          </a:endParaRPr>
        </a:p>
        <a:p>
          <a:r>
            <a:rPr kumimoji="1" lang="ja-JP" altLang="ja-JP" sz="1100">
              <a:solidFill>
                <a:schemeClr val="dk1"/>
              </a:solidFill>
              <a:effectLst/>
              <a:latin typeface="+mn-lt"/>
              <a:ea typeface="+mn-ea"/>
              <a:cs typeface="+mn-cs"/>
            </a:rPr>
            <a:t>今後も緊急性･必要性の高い事業を選択していくことにより、新規事業に係る起債発行額の抑制を図る。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41</xdr:row>
      <xdr:rowOff>18288</xdr:rowOff>
    </xdr:to>
    <xdr:cxnSp macro="">
      <xdr:nvCxnSpPr>
        <xdr:cNvPr id="371" name="直線コネクタ 370"/>
        <xdr:cNvCxnSpPr/>
      </xdr:nvCxnSpPr>
      <xdr:spPr>
        <a:xfrm flipV="1">
          <a:off x="16179800" y="699465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18288</xdr:rowOff>
    </xdr:from>
    <xdr:to>
      <xdr:col>23</xdr:col>
      <xdr:colOff>406400</xdr:colOff>
      <xdr:row>41</xdr:row>
      <xdr:rowOff>76200</xdr:rowOff>
    </xdr:to>
    <xdr:cxnSp macro="">
      <xdr:nvCxnSpPr>
        <xdr:cNvPr id="374" name="直線コネクタ 373"/>
        <xdr:cNvCxnSpPr/>
      </xdr:nvCxnSpPr>
      <xdr:spPr>
        <a:xfrm flipV="1">
          <a:off x="15290800" y="70477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129286</xdr:rowOff>
    </xdr:to>
    <xdr:cxnSp macro="">
      <xdr:nvCxnSpPr>
        <xdr:cNvPr id="377" name="直線コネクタ 376"/>
        <xdr:cNvCxnSpPr/>
      </xdr:nvCxnSpPr>
      <xdr:spPr>
        <a:xfrm flipV="1">
          <a:off x="14401800" y="71056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79" name="テキスト ボックス 37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10922</xdr:rowOff>
    </xdr:to>
    <xdr:cxnSp macro="">
      <xdr:nvCxnSpPr>
        <xdr:cNvPr id="380" name="直線コネクタ 379"/>
        <xdr:cNvCxnSpPr/>
      </xdr:nvCxnSpPr>
      <xdr:spPr>
        <a:xfrm flipV="1">
          <a:off x="13512800" y="715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2" name="テキスト ボックス 381"/>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4" name="テキスト ボックス 383"/>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0" name="円/楕円 389"/>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1"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138938</xdr:rowOff>
    </xdr:from>
    <xdr:to>
      <xdr:col>23</xdr:col>
      <xdr:colOff>457200</xdr:colOff>
      <xdr:row>41</xdr:row>
      <xdr:rowOff>69088</xdr:rowOff>
    </xdr:to>
    <xdr:sp macro="" textlink="">
      <xdr:nvSpPr>
        <xdr:cNvPr id="392" name="円/楕円 391"/>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79265</xdr:rowOff>
    </xdr:from>
    <xdr:ext cx="736600" cy="259045"/>
    <xdr:sp macro="" textlink="">
      <xdr:nvSpPr>
        <xdr:cNvPr id="393" name="テキスト ボックス 392"/>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4" name="円/楕円 393"/>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5" name="テキスト ボックス 394"/>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396" name="円/楕円 395"/>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97" name="テキスト ボックス 396"/>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98" name="円/楕円 397"/>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99" name="テキスト ボックス 398"/>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年度より、比率は算定されていない。</a:t>
          </a:r>
          <a:endParaRPr lang="ja-JP" altLang="ja-JP" sz="1400">
            <a:effectLst/>
          </a:endParaRPr>
        </a:p>
        <a:p>
          <a:r>
            <a:rPr kumimoji="1" lang="ja-JP" altLang="ja-JP" sz="1100">
              <a:solidFill>
                <a:schemeClr val="dk1"/>
              </a:solidFill>
              <a:effectLst/>
              <a:latin typeface="+mn-lt"/>
              <a:ea typeface="+mn-ea"/>
              <a:cs typeface="+mn-cs"/>
            </a:rPr>
            <a:t>引き続き健全な比率の維持に努める。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5,267
5,176
743.09
6,449,217
6,377,833
70,330
3,488,426
6,609,256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人件費の経常収支比率は、「</a:t>
          </a:r>
          <a:r>
            <a:rPr kumimoji="1" lang="en-US" altLang="ja-JP" sz="1100">
              <a:solidFill>
                <a:schemeClr val="dk1"/>
              </a:solidFill>
              <a:effectLst/>
              <a:latin typeface="+mn-lt"/>
              <a:ea typeface="+mn-ea"/>
              <a:cs typeface="+mn-cs"/>
            </a:rPr>
            <a:t>26.0%</a:t>
          </a:r>
          <a:r>
            <a:rPr kumimoji="1" lang="ja-JP" altLang="ja-JP" sz="1100">
              <a:solidFill>
                <a:schemeClr val="dk1"/>
              </a:solidFill>
              <a:effectLst/>
              <a:latin typeface="+mn-lt"/>
              <a:ea typeface="+mn-ea"/>
              <a:cs typeface="+mn-cs"/>
            </a:rPr>
            <a:t>」と類似団体平均値を上回る。</a:t>
          </a:r>
          <a:endParaRPr lang="ja-JP" altLang="ja-JP">
            <a:effectLst/>
          </a:endParaRPr>
        </a:p>
        <a:p>
          <a:r>
            <a:rPr kumimoji="1" lang="ja-JP" altLang="ja-JP" sz="1100">
              <a:solidFill>
                <a:schemeClr val="dk1"/>
              </a:solidFill>
              <a:effectLst/>
              <a:latin typeface="+mn-lt"/>
              <a:ea typeface="+mn-ea"/>
              <a:cs typeface="+mn-cs"/>
            </a:rPr>
            <a:t>年齢構成上、高齢な職員が多いことが要因となっている。</a:t>
          </a:r>
          <a:endParaRPr lang="ja-JP" altLang="ja-JP">
            <a:effectLst/>
          </a:endParaRPr>
        </a:p>
        <a:p>
          <a:r>
            <a:rPr kumimoji="1" lang="ja-JP" altLang="ja-JP" sz="1100">
              <a:solidFill>
                <a:schemeClr val="dk1"/>
              </a:solidFill>
              <a:effectLst/>
              <a:latin typeface="+mn-lt"/>
              <a:ea typeface="+mn-ea"/>
              <a:cs typeface="+mn-cs"/>
            </a:rPr>
            <a:t>今後も、再任用制度の有効活用等、適正な定員管理を図りながら抑制に努める</a:t>
          </a:r>
          <a:r>
            <a:rPr kumimoji="1" lang="ja-JP" altLang="en-US" sz="1100">
              <a:solidFill>
                <a:schemeClr val="dk1"/>
              </a:solidFill>
              <a:effectLst/>
              <a:latin typeface="+mn-lt"/>
              <a:ea typeface="+mn-ea"/>
              <a:cs typeface="+mn-cs"/>
            </a:rPr>
            <a:t>。</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110998</xdr:rowOff>
    </xdr:from>
    <xdr:to>
      <xdr:col>7</xdr:col>
      <xdr:colOff>15875</xdr:colOff>
      <xdr:row>37</xdr:row>
      <xdr:rowOff>115570</xdr:rowOff>
    </xdr:to>
    <xdr:cxnSp macro="">
      <xdr:nvCxnSpPr>
        <xdr:cNvPr id="64" name="直線コネクタ 63"/>
        <xdr:cNvCxnSpPr/>
      </xdr:nvCxnSpPr>
      <xdr:spPr>
        <a:xfrm>
          <a:off x="3987800" y="6454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110998</xdr:rowOff>
    </xdr:from>
    <xdr:to>
      <xdr:col>5</xdr:col>
      <xdr:colOff>549275</xdr:colOff>
      <xdr:row>37</xdr:row>
      <xdr:rowOff>120142</xdr:rowOff>
    </xdr:to>
    <xdr:cxnSp macro="">
      <xdr:nvCxnSpPr>
        <xdr:cNvPr id="67" name="直線コネクタ 66"/>
        <xdr:cNvCxnSpPr/>
      </xdr:nvCxnSpPr>
      <xdr:spPr>
        <a:xfrm flipV="1">
          <a:off x="3098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120142</xdr:rowOff>
    </xdr:to>
    <xdr:cxnSp macro="">
      <xdr:nvCxnSpPr>
        <xdr:cNvPr id="70" name="直線コネクタ 69"/>
        <xdr:cNvCxnSpPr/>
      </xdr:nvCxnSpPr>
      <xdr:spPr>
        <a:xfrm>
          <a:off x="2209800" y="6367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24130</xdr:rowOff>
    </xdr:to>
    <xdr:cxnSp macro="">
      <xdr:nvCxnSpPr>
        <xdr:cNvPr id="73" name="直線コネクタ 72"/>
        <xdr:cNvCxnSpPr/>
      </xdr:nvCxnSpPr>
      <xdr:spPr>
        <a:xfrm>
          <a:off x="1320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60198</xdr:rowOff>
    </xdr:from>
    <xdr:to>
      <xdr:col>5</xdr:col>
      <xdr:colOff>600075</xdr:colOff>
      <xdr:row>37</xdr:row>
      <xdr:rowOff>161798</xdr:rowOff>
    </xdr:to>
    <xdr:sp macro="" textlink="">
      <xdr:nvSpPr>
        <xdr:cNvPr id="85" name="円/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7" name="円/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9" name="円/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91" name="円/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前年度と比較し、数値はほぼ同じであり、平均値を上回る。</a:t>
          </a:r>
          <a:endParaRPr lang="ja-JP" altLang="ja-JP">
            <a:effectLst/>
          </a:endParaRPr>
        </a:p>
        <a:p>
          <a:r>
            <a:rPr kumimoji="1" lang="ja-JP" altLang="ja-JP" sz="1100">
              <a:solidFill>
                <a:schemeClr val="dk1"/>
              </a:solidFill>
              <a:effectLst/>
              <a:latin typeface="+mn-lt"/>
              <a:ea typeface="+mn-ea"/>
              <a:cs typeface="+mn-cs"/>
            </a:rPr>
            <a:t>行政区域が広く、公共施設数が多いことから、施設の管理経費が平均値を上回る要因となっている。</a:t>
          </a:r>
          <a:endParaRPr lang="ja-JP" altLang="ja-JP">
            <a:effectLst/>
          </a:endParaRPr>
        </a:p>
        <a:p>
          <a:r>
            <a:rPr kumimoji="1" lang="ja-JP" altLang="ja-JP" sz="1100">
              <a:solidFill>
                <a:schemeClr val="dk1"/>
              </a:solidFill>
              <a:effectLst/>
              <a:latin typeface="+mn-lt"/>
              <a:ea typeface="+mn-ea"/>
              <a:cs typeface="+mn-cs"/>
            </a:rPr>
            <a:t>引き続き、経費削減の取組みにより、改善に努める。</a:t>
          </a:r>
          <a:endParaRPr lang="ja-JP" altLang="ja-JP">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43180</xdr:rowOff>
    </xdr:to>
    <xdr:cxnSp macro="">
      <xdr:nvCxnSpPr>
        <xdr:cNvPr id="125" name="直線コネクタ 124"/>
        <xdr:cNvCxnSpPr/>
      </xdr:nvCxnSpPr>
      <xdr:spPr>
        <a:xfrm>
          <a:off x="15671800" y="3121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20320</xdr:rowOff>
    </xdr:from>
    <xdr:to>
      <xdr:col>22</xdr:col>
      <xdr:colOff>565150</xdr:colOff>
      <xdr:row>18</xdr:row>
      <xdr:rowOff>35560</xdr:rowOff>
    </xdr:to>
    <xdr:cxnSp macro="">
      <xdr:nvCxnSpPr>
        <xdr:cNvPr id="128" name="直線コネクタ 127"/>
        <xdr:cNvCxnSpPr/>
      </xdr:nvCxnSpPr>
      <xdr:spPr>
        <a:xfrm>
          <a:off x="14782800" y="3106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58420</xdr:rowOff>
    </xdr:to>
    <xdr:cxnSp macro="">
      <xdr:nvCxnSpPr>
        <xdr:cNvPr id="131" name="直線コネクタ 130"/>
        <xdr:cNvCxnSpPr/>
      </xdr:nvCxnSpPr>
      <xdr:spPr>
        <a:xfrm flipV="1">
          <a:off x="13893800" y="3106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18</xdr:row>
      <xdr:rowOff>58420</xdr:rowOff>
    </xdr:to>
    <xdr:cxnSp macro="">
      <xdr:nvCxnSpPr>
        <xdr:cNvPr id="134" name="直線コネクタ 133"/>
        <xdr:cNvCxnSpPr/>
      </xdr:nvCxnSpPr>
      <xdr:spPr>
        <a:xfrm>
          <a:off x="13004800" y="29540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4" name="円/楕円 143"/>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5"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6" name="円/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48" name="円/楕円 147"/>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55897</xdr:rowOff>
    </xdr:from>
    <xdr:ext cx="762000" cy="259045"/>
    <xdr:sp macro="" textlink="">
      <xdr:nvSpPr>
        <xdr:cNvPr id="149" name="テキスト ボックス 148"/>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50" name="円/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2" name="円/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3" name="テキスト ボックス 152"/>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類似団体平均値を下回る水準で推移している。高齢化による社会保障費の増加が見込まれるが、現水準の維持に努める。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29028</xdr:rowOff>
    </xdr:to>
    <xdr:cxnSp macro="">
      <xdr:nvCxnSpPr>
        <xdr:cNvPr id="187" name="直線コネクタ 186"/>
        <xdr:cNvCxnSpPr/>
      </xdr:nvCxnSpPr>
      <xdr:spPr>
        <a:xfrm>
          <a:off x="3987800" y="95159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86178</xdr:rowOff>
    </xdr:to>
    <xdr:cxnSp macro="">
      <xdr:nvCxnSpPr>
        <xdr:cNvPr id="190" name="直線コネクタ 189"/>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20865</xdr:rowOff>
    </xdr:to>
    <xdr:cxnSp macro="">
      <xdr:nvCxnSpPr>
        <xdr:cNvPr id="193" name="直線コネクタ 192"/>
        <xdr:cNvCxnSpPr/>
      </xdr:nvCxnSpPr>
      <xdr:spPr>
        <a:xfrm>
          <a:off x="2209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6" name="直線コネクタ 195"/>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6" name="円/楕円 205"/>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166205</xdr:rowOff>
    </xdr:from>
    <xdr:ext cx="762000" cy="259045"/>
    <xdr:sp macro="" textlink="">
      <xdr:nvSpPr>
        <xdr:cNvPr id="207"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9" name="テキスト ボックス 208"/>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1" name="テキスト ボックス 21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3" name="テキスト ボックス 212"/>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5" name="テキスト ボックス 214"/>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その他の主な内訳は、特別会計への繰出金となり、平均値を下回っている。引き続き繰出金の抑制に努める。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121285</xdr:rowOff>
    </xdr:to>
    <xdr:cxnSp macro="">
      <xdr:nvCxnSpPr>
        <xdr:cNvPr id="243" name="直線コネクタ 242"/>
        <xdr:cNvCxnSpPr/>
      </xdr:nvCxnSpPr>
      <xdr:spPr>
        <a:xfrm>
          <a:off x="15671800" y="94767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161290</xdr:rowOff>
    </xdr:to>
    <xdr:cxnSp macro="">
      <xdr:nvCxnSpPr>
        <xdr:cNvPr id="246" name="直線コネクタ 245"/>
        <xdr:cNvCxnSpPr/>
      </xdr:nvCxnSpPr>
      <xdr:spPr>
        <a:xfrm flipV="1">
          <a:off x="14782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149860</xdr:rowOff>
    </xdr:from>
    <xdr:to>
      <xdr:col>21</xdr:col>
      <xdr:colOff>361950</xdr:colOff>
      <xdr:row>55</xdr:row>
      <xdr:rowOff>161290</xdr:rowOff>
    </xdr:to>
    <xdr:cxnSp macro="">
      <xdr:nvCxnSpPr>
        <xdr:cNvPr id="249" name="直線コネクタ 248"/>
        <xdr:cNvCxnSpPr/>
      </xdr:nvCxnSpPr>
      <xdr:spPr>
        <a:xfrm>
          <a:off x="13893800" y="9579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149860</xdr:rowOff>
    </xdr:from>
    <xdr:to>
      <xdr:col>20</xdr:col>
      <xdr:colOff>158750</xdr:colOff>
      <xdr:row>56</xdr:row>
      <xdr:rowOff>24130</xdr:rowOff>
    </xdr:to>
    <xdr:cxnSp macro="">
      <xdr:nvCxnSpPr>
        <xdr:cNvPr id="252" name="直線コネクタ 251"/>
        <xdr:cNvCxnSpPr/>
      </xdr:nvCxnSpPr>
      <xdr:spPr>
        <a:xfrm flipV="1">
          <a:off x="13004800" y="95796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70485</xdr:rowOff>
    </xdr:from>
    <xdr:to>
      <xdr:col>24</xdr:col>
      <xdr:colOff>82550</xdr:colOff>
      <xdr:row>56</xdr:row>
      <xdr:rowOff>635</xdr:rowOff>
    </xdr:to>
    <xdr:sp macro="" textlink="">
      <xdr:nvSpPr>
        <xdr:cNvPr id="262" name="円/楕円 261"/>
        <xdr:cNvSpPr/>
      </xdr:nvSpPr>
      <xdr:spPr>
        <a:xfrm>
          <a:off x="164592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87012</xdr:rowOff>
    </xdr:from>
    <xdr:ext cx="762000" cy="259045"/>
    <xdr:sp macro="" textlink="">
      <xdr:nvSpPr>
        <xdr:cNvPr id="263" name="その他該当値テキスト"/>
        <xdr:cNvSpPr txBox="1"/>
      </xdr:nvSpPr>
      <xdr:spPr>
        <a:xfrm>
          <a:off x="16598900" y="934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64" name="円/楕円 263"/>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5" name="テキスト ボックス 264"/>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6" name="円/楕円 26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67" name="テキスト ボックス 266"/>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99060</xdr:rowOff>
    </xdr:from>
    <xdr:to>
      <xdr:col>20</xdr:col>
      <xdr:colOff>209550</xdr:colOff>
      <xdr:row>56</xdr:row>
      <xdr:rowOff>29210</xdr:rowOff>
    </xdr:to>
    <xdr:sp macro="" textlink="">
      <xdr:nvSpPr>
        <xdr:cNvPr id="268" name="円/楕円 267"/>
        <xdr:cNvSpPr/>
      </xdr:nvSpPr>
      <xdr:spPr>
        <a:xfrm>
          <a:off x="138430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39387</xdr:rowOff>
    </xdr:from>
    <xdr:ext cx="762000" cy="259045"/>
    <xdr:sp macro="" textlink="">
      <xdr:nvSpPr>
        <xdr:cNvPr id="269" name="テキスト ボックス 268"/>
        <xdr:cNvSpPr txBox="1"/>
      </xdr:nvSpPr>
      <xdr:spPr>
        <a:xfrm>
          <a:off x="13512800" y="929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144780</xdr:rowOff>
    </xdr:from>
    <xdr:to>
      <xdr:col>19</xdr:col>
      <xdr:colOff>6350</xdr:colOff>
      <xdr:row>56</xdr:row>
      <xdr:rowOff>74930</xdr:rowOff>
    </xdr:to>
    <xdr:sp macro="" textlink="">
      <xdr:nvSpPr>
        <xdr:cNvPr id="270" name="円/楕円 269"/>
        <xdr:cNvSpPr/>
      </xdr:nvSpPr>
      <xdr:spPr>
        <a:xfrm>
          <a:off x="12954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85107</xdr:rowOff>
    </xdr:from>
    <xdr:ext cx="762000" cy="259045"/>
    <xdr:sp macro="" textlink="">
      <xdr:nvSpPr>
        <xdr:cNvPr id="271" name="テキスト ボックス 270"/>
        <xdr:cNvSpPr txBox="1"/>
      </xdr:nvSpPr>
      <xdr:spPr>
        <a:xfrm>
          <a:off x="12623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類似団体平均に近い水準で推移している。消防・ごみ処理・し尿処理などの各組合に対する負担金が主な内訳である。</a:t>
          </a:r>
          <a:endParaRPr lang="ja-JP" altLang="ja-JP" sz="1400">
            <a:effectLst/>
          </a:endParaRPr>
        </a:p>
        <a:p>
          <a:r>
            <a:rPr kumimoji="1" lang="ja-JP" altLang="ja-JP" sz="1100">
              <a:solidFill>
                <a:schemeClr val="dk1"/>
              </a:solidFill>
              <a:effectLst/>
              <a:latin typeface="+mn-lt"/>
              <a:ea typeface="+mn-ea"/>
              <a:cs typeface="+mn-cs"/>
            </a:rPr>
            <a:t>今後も交付対象団体の事業内容を精査し抑制に努める。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145288</xdr:rowOff>
    </xdr:to>
    <xdr:cxnSp macro="">
      <xdr:nvCxnSpPr>
        <xdr:cNvPr id="301" name="直線コネクタ 300"/>
        <xdr:cNvCxnSpPr/>
      </xdr:nvCxnSpPr>
      <xdr:spPr>
        <a:xfrm flipV="1">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36</xdr:row>
      <xdr:rowOff>163576</xdr:rowOff>
    </xdr:to>
    <xdr:cxnSp macro="">
      <xdr:nvCxnSpPr>
        <xdr:cNvPr id="304" name="直線コネクタ 303"/>
        <xdr:cNvCxnSpPr/>
      </xdr:nvCxnSpPr>
      <xdr:spPr>
        <a:xfrm flipV="1">
          <a:off x="14782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163576</xdr:rowOff>
    </xdr:to>
    <xdr:cxnSp macro="">
      <xdr:nvCxnSpPr>
        <xdr:cNvPr id="307" name="直線コネクタ 306"/>
        <xdr:cNvCxnSpPr/>
      </xdr:nvCxnSpPr>
      <xdr:spPr>
        <a:xfrm>
          <a:off x="13893800" y="6280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122428</xdr:rowOff>
    </xdr:to>
    <xdr:cxnSp macro="">
      <xdr:nvCxnSpPr>
        <xdr:cNvPr id="310" name="直線コネクタ 309"/>
        <xdr:cNvCxnSpPr/>
      </xdr:nvCxnSpPr>
      <xdr:spPr>
        <a:xfrm flipV="1">
          <a:off x="13004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0" name="円/楕円 319"/>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97299</xdr:rowOff>
    </xdr:from>
    <xdr:ext cx="762000" cy="259045"/>
    <xdr:sp macro="" textlink="">
      <xdr:nvSpPr>
        <xdr:cNvPr id="321"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2" name="円/楕円 321"/>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23" name="テキスト ボックス 322"/>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4" name="円/楕円 323"/>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5" name="テキスト ボックス 324"/>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6" name="円/楕円 325"/>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7" name="テキスト ボックス 326"/>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28" name="円/楕円 32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29" name="テキスト ボックス 328"/>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類似団体平均値に近い数値で推移している。起債償還額は平成１９年度をピークに年々減少している。</a:t>
          </a:r>
          <a:endParaRPr lang="ja-JP" altLang="ja-JP" sz="1400">
            <a:effectLst/>
          </a:endParaRPr>
        </a:p>
        <a:p>
          <a:r>
            <a:rPr kumimoji="1" lang="ja-JP" altLang="ja-JP" sz="1100">
              <a:solidFill>
                <a:schemeClr val="dk1"/>
              </a:solidFill>
              <a:effectLst/>
              <a:latin typeface="+mn-lt"/>
              <a:ea typeface="+mn-ea"/>
              <a:cs typeface="+mn-cs"/>
            </a:rPr>
            <a:t>今後も新規起債の発行抑制とともに、交付税算入率の高い起債の借入など財政の健全化を図る。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101854</xdr:rowOff>
    </xdr:to>
    <xdr:cxnSp macro="">
      <xdr:nvCxnSpPr>
        <xdr:cNvPr id="359" name="直線コネクタ 358"/>
        <xdr:cNvCxnSpPr/>
      </xdr:nvCxnSpPr>
      <xdr:spPr>
        <a:xfrm flipV="1">
          <a:off x="3987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78</xdr:row>
      <xdr:rowOff>104139</xdr:rowOff>
    </xdr:to>
    <xdr:cxnSp macro="">
      <xdr:nvCxnSpPr>
        <xdr:cNvPr id="362" name="直線コネクタ 361"/>
        <xdr:cNvCxnSpPr/>
      </xdr:nvCxnSpPr>
      <xdr:spPr>
        <a:xfrm flipV="1">
          <a:off x="3098800" y="13303504"/>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104139</xdr:rowOff>
    </xdr:to>
    <xdr:cxnSp macro="">
      <xdr:nvCxnSpPr>
        <xdr:cNvPr id="365" name="直線コネクタ 364"/>
        <xdr:cNvCxnSpPr/>
      </xdr:nvCxnSpPr>
      <xdr:spPr>
        <a:xfrm>
          <a:off x="2209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90424</xdr:rowOff>
    </xdr:to>
    <xdr:cxnSp macro="">
      <xdr:nvCxnSpPr>
        <xdr:cNvPr id="368" name="直線コネクタ 367"/>
        <xdr:cNvCxnSpPr/>
      </xdr:nvCxnSpPr>
      <xdr:spPr>
        <a:xfrm flipV="1">
          <a:off x="1320800" y="13445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78" name="円/楕円 377"/>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79"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80" name="円/楕円 379"/>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81" name="テキスト ボックス 380"/>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2" name="円/楕円 381"/>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3" name="テキスト ボックス 382"/>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4" name="円/楕円 383"/>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5" name="テキスト ボックス 384"/>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86" name="円/楕円 385"/>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87" name="テキスト ボックス 386"/>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類似団体平均とほぼ同水準で推移している。</a:t>
          </a:r>
          <a:endParaRPr lang="ja-JP" altLang="ja-JP" sz="1400">
            <a:effectLst/>
          </a:endParaRPr>
        </a:p>
        <a:p>
          <a:r>
            <a:rPr kumimoji="1" lang="ja-JP" altLang="ja-JP" sz="1100">
              <a:solidFill>
                <a:schemeClr val="dk1"/>
              </a:solidFill>
              <a:effectLst/>
              <a:latin typeface="+mn-lt"/>
              <a:ea typeface="+mn-ea"/>
              <a:cs typeface="+mn-cs"/>
            </a:rPr>
            <a:t>今後も行財政改革の取り組みを通じて経費の削減に努める。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16511</xdr:rowOff>
    </xdr:to>
    <xdr:cxnSp macro="">
      <xdr:nvCxnSpPr>
        <xdr:cNvPr id="420" name="直線コネクタ 419"/>
        <xdr:cNvCxnSpPr/>
      </xdr:nvCxnSpPr>
      <xdr:spPr>
        <a:xfrm>
          <a:off x="15671800" y="129743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20320</xdr:rowOff>
    </xdr:to>
    <xdr:cxnSp macro="">
      <xdr:nvCxnSpPr>
        <xdr:cNvPr id="423" name="直線コネクタ 422"/>
        <xdr:cNvCxnSpPr/>
      </xdr:nvCxnSpPr>
      <xdr:spPr>
        <a:xfrm flipV="1">
          <a:off x="14782800" y="12974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76</xdr:row>
      <xdr:rowOff>20320</xdr:rowOff>
    </xdr:to>
    <xdr:cxnSp macro="">
      <xdr:nvCxnSpPr>
        <xdr:cNvPr id="426" name="直線コネクタ 425"/>
        <xdr:cNvCxnSpPr/>
      </xdr:nvCxnSpPr>
      <xdr:spPr>
        <a:xfrm>
          <a:off x="13893800" y="1293241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75</xdr:row>
      <xdr:rowOff>73660</xdr:rowOff>
    </xdr:to>
    <xdr:cxnSp macro="">
      <xdr:nvCxnSpPr>
        <xdr:cNvPr id="429" name="直線コネクタ 428"/>
        <xdr:cNvCxnSpPr/>
      </xdr:nvCxnSpPr>
      <xdr:spPr>
        <a:xfrm>
          <a:off x="13004800" y="128333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137160</xdr:rowOff>
    </xdr:from>
    <xdr:to>
      <xdr:col>24</xdr:col>
      <xdr:colOff>82550</xdr:colOff>
      <xdr:row>76</xdr:row>
      <xdr:rowOff>67311</xdr:rowOff>
    </xdr:to>
    <xdr:sp macro="" textlink="">
      <xdr:nvSpPr>
        <xdr:cNvPr id="439" name="円/楕円 438"/>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153687</xdr:rowOff>
    </xdr:from>
    <xdr:ext cx="762000" cy="259045"/>
    <xdr:sp macro="" textlink="">
      <xdr:nvSpPr>
        <xdr:cNvPr id="440"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1" name="円/楕円 440"/>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2" name="テキスト ボックス 441"/>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43" name="円/楕円 442"/>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44" name="テキスト ボックス 443"/>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5" name="円/楕円 444"/>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46" name="テキスト ボックス 445"/>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6350</xdr:colOff>
      <xdr:row>75</xdr:row>
      <xdr:rowOff>25400</xdr:rowOff>
    </xdr:to>
    <xdr:sp macro="" textlink="">
      <xdr:nvSpPr>
        <xdr:cNvPr id="447" name="円/楕円 446"/>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35577</xdr:rowOff>
    </xdr:from>
    <xdr:ext cx="762000" cy="259045"/>
    <xdr:sp macro="" textlink="">
      <xdr:nvSpPr>
        <xdr:cNvPr id="448" name="テキスト ボックス 447"/>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北海道平取町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28035</xdr:rowOff>
    </xdr:from>
    <xdr:to>
      <xdr:col>4</xdr:col>
      <xdr:colOff>1117600</xdr:colOff>
      <xdr:row>14</xdr:row>
      <xdr:rowOff>31356</xdr:rowOff>
    </xdr:to>
    <xdr:cxnSp macro="">
      <xdr:nvCxnSpPr>
        <xdr:cNvPr id="46" name="直線コネクタ 45"/>
        <xdr:cNvCxnSpPr/>
      </xdr:nvCxnSpPr>
      <xdr:spPr bwMode="auto">
        <a:xfrm flipV="1">
          <a:off x="5003800" y="2475960"/>
          <a:ext cx="647700" cy="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31356</xdr:rowOff>
    </xdr:from>
    <xdr:to>
      <xdr:col>4</xdr:col>
      <xdr:colOff>469900</xdr:colOff>
      <xdr:row>14</xdr:row>
      <xdr:rowOff>112566</xdr:rowOff>
    </xdr:to>
    <xdr:cxnSp macro="">
      <xdr:nvCxnSpPr>
        <xdr:cNvPr id="49" name="直線コネクタ 48"/>
        <xdr:cNvCxnSpPr/>
      </xdr:nvCxnSpPr>
      <xdr:spPr bwMode="auto">
        <a:xfrm flipV="1">
          <a:off x="4305300" y="2479281"/>
          <a:ext cx="698500" cy="8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112566</xdr:rowOff>
    </xdr:from>
    <xdr:to>
      <xdr:col>3</xdr:col>
      <xdr:colOff>904875</xdr:colOff>
      <xdr:row>14</xdr:row>
      <xdr:rowOff>161023</xdr:rowOff>
    </xdr:to>
    <xdr:cxnSp macro="">
      <xdr:nvCxnSpPr>
        <xdr:cNvPr id="52" name="直線コネクタ 51"/>
        <xdr:cNvCxnSpPr/>
      </xdr:nvCxnSpPr>
      <xdr:spPr bwMode="auto">
        <a:xfrm flipV="1">
          <a:off x="3606800" y="2560491"/>
          <a:ext cx="698500" cy="4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161023</xdr:rowOff>
    </xdr:from>
    <xdr:to>
      <xdr:col>3</xdr:col>
      <xdr:colOff>206375</xdr:colOff>
      <xdr:row>15</xdr:row>
      <xdr:rowOff>143158</xdr:rowOff>
    </xdr:to>
    <xdr:cxnSp macro="">
      <xdr:nvCxnSpPr>
        <xdr:cNvPr id="55" name="直線コネクタ 54"/>
        <xdr:cNvCxnSpPr/>
      </xdr:nvCxnSpPr>
      <xdr:spPr bwMode="auto">
        <a:xfrm flipV="1">
          <a:off x="2908300" y="2608948"/>
          <a:ext cx="698500" cy="15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148685</xdr:rowOff>
    </xdr:from>
    <xdr:to>
      <xdr:col>5</xdr:col>
      <xdr:colOff>34925</xdr:colOff>
      <xdr:row>14</xdr:row>
      <xdr:rowOff>78835</xdr:rowOff>
    </xdr:to>
    <xdr:sp macro="" textlink="">
      <xdr:nvSpPr>
        <xdr:cNvPr id="65" name="円/楕円 64"/>
        <xdr:cNvSpPr/>
      </xdr:nvSpPr>
      <xdr:spPr bwMode="auto">
        <a:xfrm>
          <a:off x="5600700" y="242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165212</xdr:rowOff>
    </xdr:from>
    <xdr:ext cx="762000" cy="259045"/>
    <xdr:sp macro="" textlink="">
      <xdr:nvSpPr>
        <xdr:cNvPr id="66" name="人口1人当たり決算額の推移該当値テキスト130"/>
        <xdr:cNvSpPr txBox="1"/>
      </xdr:nvSpPr>
      <xdr:spPr>
        <a:xfrm>
          <a:off x="5740400" y="22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255,650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152006</xdr:rowOff>
    </xdr:from>
    <xdr:to>
      <xdr:col>4</xdr:col>
      <xdr:colOff>520700</xdr:colOff>
      <xdr:row>14</xdr:row>
      <xdr:rowOff>82156</xdr:rowOff>
    </xdr:to>
    <xdr:sp macro="" textlink="">
      <xdr:nvSpPr>
        <xdr:cNvPr id="67" name="円/楕円 66"/>
        <xdr:cNvSpPr/>
      </xdr:nvSpPr>
      <xdr:spPr bwMode="auto">
        <a:xfrm>
          <a:off x="4953000" y="24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92333</xdr:rowOff>
    </xdr:from>
    <xdr:ext cx="736600" cy="259045"/>
    <xdr:sp macro="" textlink="">
      <xdr:nvSpPr>
        <xdr:cNvPr id="68" name="テキスト ボックス 67"/>
        <xdr:cNvSpPr txBox="1"/>
      </xdr:nvSpPr>
      <xdr:spPr>
        <a:xfrm>
          <a:off x="4622800" y="219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255,069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61766</xdr:rowOff>
    </xdr:from>
    <xdr:to>
      <xdr:col>3</xdr:col>
      <xdr:colOff>955675</xdr:colOff>
      <xdr:row>14</xdr:row>
      <xdr:rowOff>163366</xdr:rowOff>
    </xdr:to>
    <xdr:sp macro="" textlink="">
      <xdr:nvSpPr>
        <xdr:cNvPr id="69" name="円/楕円 68"/>
        <xdr:cNvSpPr/>
      </xdr:nvSpPr>
      <xdr:spPr bwMode="auto">
        <a:xfrm>
          <a:off x="4254500" y="250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2093</xdr:rowOff>
    </xdr:from>
    <xdr:ext cx="762000" cy="259045"/>
    <xdr:sp macro="" textlink="">
      <xdr:nvSpPr>
        <xdr:cNvPr id="70" name="テキスト ボックス 69"/>
        <xdr:cNvSpPr txBox="1"/>
      </xdr:nvSpPr>
      <xdr:spPr>
        <a:xfrm>
          <a:off x="3924300" y="22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240,859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110223</xdr:rowOff>
    </xdr:from>
    <xdr:to>
      <xdr:col>3</xdr:col>
      <xdr:colOff>257175</xdr:colOff>
      <xdr:row>15</xdr:row>
      <xdr:rowOff>40373</xdr:rowOff>
    </xdr:to>
    <xdr:sp macro="" textlink="">
      <xdr:nvSpPr>
        <xdr:cNvPr id="71" name="円/楕円 70"/>
        <xdr:cNvSpPr/>
      </xdr:nvSpPr>
      <xdr:spPr bwMode="auto">
        <a:xfrm>
          <a:off x="3556000" y="255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50550</xdr:rowOff>
    </xdr:from>
    <xdr:ext cx="762000" cy="259045"/>
    <xdr:sp macro="" textlink="">
      <xdr:nvSpPr>
        <xdr:cNvPr id="72" name="テキスト ボックス 71"/>
        <xdr:cNvSpPr txBox="1"/>
      </xdr:nvSpPr>
      <xdr:spPr>
        <a:xfrm>
          <a:off x="3225800" y="232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92358</xdr:rowOff>
    </xdr:from>
    <xdr:to>
      <xdr:col>2</xdr:col>
      <xdr:colOff>692150</xdr:colOff>
      <xdr:row>16</xdr:row>
      <xdr:rowOff>22508</xdr:rowOff>
    </xdr:to>
    <xdr:sp macro="" textlink="">
      <xdr:nvSpPr>
        <xdr:cNvPr id="73" name="円/楕円 72"/>
        <xdr:cNvSpPr/>
      </xdr:nvSpPr>
      <xdr:spPr bwMode="auto">
        <a:xfrm>
          <a:off x="2857500" y="271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32685</xdr:rowOff>
    </xdr:from>
    <xdr:ext cx="762000" cy="259045"/>
    <xdr:sp macro="" textlink="">
      <xdr:nvSpPr>
        <xdr:cNvPr id="74" name="テキスト ボックス 73"/>
        <xdr:cNvSpPr txBox="1"/>
      </xdr:nvSpPr>
      <xdr:spPr>
        <a:xfrm>
          <a:off x="2527300" y="248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56896</xdr:rowOff>
    </xdr:from>
    <xdr:to>
      <xdr:col>4</xdr:col>
      <xdr:colOff>1117600</xdr:colOff>
      <xdr:row>36</xdr:row>
      <xdr:rowOff>60194</xdr:rowOff>
    </xdr:to>
    <xdr:cxnSp macro="">
      <xdr:nvCxnSpPr>
        <xdr:cNvPr id="109" name="直線コネクタ 108"/>
        <xdr:cNvCxnSpPr/>
      </xdr:nvCxnSpPr>
      <xdr:spPr bwMode="auto">
        <a:xfrm>
          <a:off x="5003800" y="7010146"/>
          <a:ext cx="647700" cy="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266478</xdr:rowOff>
    </xdr:from>
    <xdr:to>
      <xdr:col>4</xdr:col>
      <xdr:colOff>469900</xdr:colOff>
      <xdr:row>36</xdr:row>
      <xdr:rowOff>56896</xdr:rowOff>
    </xdr:to>
    <xdr:cxnSp macro="">
      <xdr:nvCxnSpPr>
        <xdr:cNvPr id="112" name="直線コネクタ 111"/>
        <xdr:cNvCxnSpPr/>
      </xdr:nvCxnSpPr>
      <xdr:spPr bwMode="auto">
        <a:xfrm>
          <a:off x="4305300" y="6876828"/>
          <a:ext cx="698500" cy="13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168159</xdr:rowOff>
    </xdr:from>
    <xdr:to>
      <xdr:col>3</xdr:col>
      <xdr:colOff>904875</xdr:colOff>
      <xdr:row>35</xdr:row>
      <xdr:rowOff>266478</xdr:rowOff>
    </xdr:to>
    <xdr:cxnSp macro="">
      <xdr:nvCxnSpPr>
        <xdr:cNvPr id="115" name="直線コネクタ 114"/>
        <xdr:cNvCxnSpPr/>
      </xdr:nvCxnSpPr>
      <xdr:spPr bwMode="auto">
        <a:xfrm>
          <a:off x="3606800" y="6778509"/>
          <a:ext cx="698500" cy="9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168159</xdr:rowOff>
    </xdr:from>
    <xdr:to>
      <xdr:col>3</xdr:col>
      <xdr:colOff>206375</xdr:colOff>
      <xdr:row>35</xdr:row>
      <xdr:rowOff>176846</xdr:rowOff>
    </xdr:to>
    <xdr:cxnSp macro="">
      <xdr:nvCxnSpPr>
        <xdr:cNvPr id="118" name="直線コネクタ 117"/>
        <xdr:cNvCxnSpPr/>
      </xdr:nvCxnSpPr>
      <xdr:spPr bwMode="auto">
        <a:xfrm flipV="1">
          <a:off x="2908300" y="6778509"/>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9394</xdr:rowOff>
    </xdr:from>
    <xdr:to>
      <xdr:col>5</xdr:col>
      <xdr:colOff>34925</xdr:colOff>
      <xdr:row>36</xdr:row>
      <xdr:rowOff>110994</xdr:rowOff>
    </xdr:to>
    <xdr:sp macro="" textlink="">
      <xdr:nvSpPr>
        <xdr:cNvPr id="128" name="円/楕円 127"/>
        <xdr:cNvSpPr/>
      </xdr:nvSpPr>
      <xdr:spPr bwMode="auto">
        <a:xfrm>
          <a:off x="5600700" y="6962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324371</xdr:rowOff>
    </xdr:from>
    <xdr:ext cx="762000" cy="259045"/>
    <xdr:sp macro="" textlink="">
      <xdr:nvSpPr>
        <xdr:cNvPr id="129" name="人口1人当たり決算額の推移該当値テキスト445"/>
        <xdr:cNvSpPr txBox="1"/>
      </xdr:nvSpPr>
      <xdr:spPr>
        <a:xfrm>
          <a:off x="5740400" y="693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24,887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6096</xdr:rowOff>
    </xdr:from>
    <xdr:to>
      <xdr:col>4</xdr:col>
      <xdr:colOff>520700</xdr:colOff>
      <xdr:row>36</xdr:row>
      <xdr:rowOff>107696</xdr:rowOff>
    </xdr:to>
    <xdr:sp macro="" textlink="">
      <xdr:nvSpPr>
        <xdr:cNvPr id="130" name="円/楕円 129"/>
        <xdr:cNvSpPr/>
      </xdr:nvSpPr>
      <xdr:spPr bwMode="auto">
        <a:xfrm>
          <a:off x="4953000" y="695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92473</xdr:rowOff>
    </xdr:from>
    <xdr:ext cx="736600" cy="259045"/>
    <xdr:sp macro="" textlink="">
      <xdr:nvSpPr>
        <xdr:cNvPr id="131" name="テキスト ボックス 130"/>
        <xdr:cNvSpPr txBox="1"/>
      </xdr:nvSpPr>
      <xdr:spPr>
        <a:xfrm>
          <a:off x="4622800" y="704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215678</xdr:rowOff>
    </xdr:from>
    <xdr:to>
      <xdr:col>3</xdr:col>
      <xdr:colOff>955675</xdr:colOff>
      <xdr:row>35</xdr:row>
      <xdr:rowOff>317278</xdr:rowOff>
    </xdr:to>
    <xdr:sp macro="" textlink="">
      <xdr:nvSpPr>
        <xdr:cNvPr id="132" name="円/楕円 131"/>
        <xdr:cNvSpPr/>
      </xdr:nvSpPr>
      <xdr:spPr bwMode="auto">
        <a:xfrm>
          <a:off x="4254500" y="682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327455</xdr:rowOff>
    </xdr:from>
    <xdr:ext cx="762000" cy="259045"/>
    <xdr:sp macro="" textlink="">
      <xdr:nvSpPr>
        <xdr:cNvPr id="133" name="テキスト ボックス 132"/>
        <xdr:cNvSpPr txBox="1"/>
      </xdr:nvSpPr>
      <xdr:spPr>
        <a:xfrm>
          <a:off x="3924300" y="659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117359</xdr:rowOff>
    </xdr:from>
    <xdr:to>
      <xdr:col>3</xdr:col>
      <xdr:colOff>257175</xdr:colOff>
      <xdr:row>35</xdr:row>
      <xdr:rowOff>218959</xdr:rowOff>
    </xdr:to>
    <xdr:sp macro="" textlink="">
      <xdr:nvSpPr>
        <xdr:cNvPr id="134" name="円/楕円 133"/>
        <xdr:cNvSpPr/>
      </xdr:nvSpPr>
      <xdr:spPr bwMode="auto">
        <a:xfrm>
          <a:off x="3556000" y="672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229136</xdr:rowOff>
    </xdr:from>
    <xdr:ext cx="762000" cy="259045"/>
    <xdr:sp macro="" textlink="">
      <xdr:nvSpPr>
        <xdr:cNvPr id="135" name="テキスト ボックス 134"/>
        <xdr:cNvSpPr txBox="1"/>
      </xdr:nvSpPr>
      <xdr:spPr>
        <a:xfrm>
          <a:off x="3225800" y="649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126046</xdr:rowOff>
    </xdr:from>
    <xdr:to>
      <xdr:col>2</xdr:col>
      <xdr:colOff>692150</xdr:colOff>
      <xdr:row>35</xdr:row>
      <xdr:rowOff>227646</xdr:rowOff>
    </xdr:to>
    <xdr:sp macro="" textlink="">
      <xdr:nvSpPr>
        <xdr:cNvPr id="136" name="円/楕円 135"/>
        <xdr:cNvSpPr/>
      </xdr:nvSpPr>
      <xdr:spPr bwMode="auto">
        <a:xfrm>
          <a:off x="2857500" y="6736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237823</xdr:rowOff>
    </xdr:from>
    <xdr:ext cx="762000" cy="259045"/>
    <xdr:sp macro="" textlink="">
      <xdr:nvSpPr>
        <xdr:cNvPr id="137" name="テキスト ボックス 136"/>
        <xdr:cNvSpPr txBox="1"/>
      </xdr:nvSpPr>
      <xdr:spPr>
        <a:xfrm>
          <a:off x="2527300" y="65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5,267
5,176
743.09
6,449,217
6,377,833
70,330
3,488,426
6,609,256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142519</xdr:rowOff>
    </xdr:from>
    <xdr:to>
      <xdr:col>6</xdr:col>
      <xdr:colOff>511175</xdr:colOff>
      <xdr:row>33</xdr:row>
      <xdr:rowOff>9063</xdr:rowOff>
    </xdr:to>
    <xdr:cxnSp macro="">
      <xdr:nvCxnSpPr>
        <xdr:cNvPr id="61" name="直線コネクタ 60"/>
        <xdr:cNvCxnSpPr/>
      </xdr:nvCxnSpPr>
      <xdr:spPr>
        <a:xfrm flipV="1">
          <a:off x="3797300" y="5628919"/>
          <a:ext cx="838200" cy="3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9063</xdr:rowOff>
    </xdr:from>
    <xdr:to>
      <xdr:col>5</xdr:col>
      <xdr:colOff>358775</xdr:colOff>
      <xdr:row>33</xdr:row>
      <xdr:rowOff>73993</xdr:rowOff>
    </xdr:to>
    <xdr:cxnSp macro="">
      <xdr:nvCxnSpPr>
        <xdr:cNvPr id="64" name="直線コネクタ 63"/>
        <xdr:cNvCxnSpPr/>
      </xdr:nvCxnSpPr>
      <xdr:spPr>
        <a:xfrm flipV="1">
          <a:off x="2908300" y="5666913"/>
          <a:ext cx="889000" cy="6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73993</xdr:rowOff>
    </xdr:from>
    <xdr:to>
      <xdr:col>4</xdr:col>
      <xdr:colOff>155575</xdr:colOff>
      <xdr:row>33</xdr:row>
      <xdr:rowOff>115979</xdr:rowOff>
    </xdr:to>
    <xdr:cxnSp macro="">
      <xdr:nvCxnSpPr>
        <xdr:cNvPr id="67" name="直線コネクタ 66"/>
        <xdr:cNvCxnSpPr/>
      </xdr:nvCxnSpPr>
      <xdr:spPr>
        <a:xfrm flipV="1">
          <a:off x="2019300" y="5731843"/>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115979</xdr:rowOff>
    </xdr:from>
    <xdr:to>
      <xdr:col>2</xdr:col>
      <xdr:colOff>638175</xdr:colOff>
      <xdr:row>34</xdr:row>
      <xdr:rowOff>33790</xdr:rowOff>
    </xdr:to>
    <xdr:cxnSp macro="">
      <xdr:nvCxnSpPr>
        <xdr:cNvPr id="70" name="直線コネクタ 69"/>
        <xdr:cNvCxnSpPr/>
      </xdr:nvCxnSpPr>
      <xdr:spPr>
        <a:xfrm flipV="1">
          <a:off x="1130300" y="5773829"/>
          <a:ext cx="889000" cy="8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91719</xdr:rowOff>
    </xdr:from>
    <xdr:to>
      <xdr:col>6</xdr:col>
      <xdr:colOff>561975</xdr:colOff>
      <xdr:row>33</xdr:row>
      <xdr:rowOff>21869</xdr:rowOff>
    </xdr:to>
    <xdr:sp macro="" textlink="">
      <xdr:nvSpPr>
        <xdr:cNvPr id="80" name="円/楕円 79"/>
        <xdr:cNvSpPr/>
      </xdr:nvSpPr>
      <xdr:spPr>
        <a:xfrm>
          <a:off x="4584700" y="55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114596</xdr:rowOff>
    </xdr:from>
    <xdr:ext cx="599010" cy="259045"/>
    <xdr:sp macro="" textlink="">
      <xdr:nvSpPr>
        <xdr:cNvPr id="81" name="人件費該当値テキスト"/>
        <xdr:cNvSpPr txBox="1"/>
      </xdr:nvSpPr>
      <xdr:spPr>
        <a:xfrm>
          <a:off x="4686300" y="542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194,630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129713</xdr:rowOff>
    </xdr:from>
    <xdr:to>
      <xdr:col>5</xdr:col>
      <xdr:colOff>409575</xdr:colOff>
      <xdr:row>33</xdr:row>
      <xdr:rowOff>59863</xdr:rowOff>
    </xdr:to>
    <xdr:sp macro="" textlink="">
      <xdr:nvSpPr>
        <xdr:cNvPr id="82" name="円/楕円 81"/>
        <xdr:cNvSpPr/>
      </xdr:nvSpPr>
      <xdr:spPr>
        <a:xfrm>
          <a:off x="3746500" y="56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76390</xdr:rowOff>
    </xdr:from>
    <xdr:ext cx="599010" cy="259045"/>
    <xdr:sp macro="" textlink="">
      <xdr:nvSpPr>
        <xdr:cNvPr id="83" name="テキスト ボックス 82"/>
        <xdr:cNvSpPr txBox="1"/>
      </xdr:nvSpPr>
      <xdr:spPr>
        <a:xfrm>
          <a:off x="3497794" y="539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189,644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23193</xdr:rowOff>
    </xdr:from>
    <xdr:to>
      <xdr:col>4</xdr:col>
      <xdr:colOff>206375</xdr:colOff>
      <xdr:row>33</xdr:row>
      <xdr:rowOff>124793</xdr:rowOff>
    </xdr:to>
    <xdr:sp macro="" textlink="">
      <xdr:nvSpPr>
        <xdr:cNvPr id="84" name="円/楕円 83"/>
        <xdr:cNvSpPr/>
      </xdr:nvSpPr>
      <xdr:spPr>
        <a:xfrm>
          <a:off x="2857500" y="56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141320</xdr:rowOff>
    </xdr:from>
    <xdr:ext cx="599010" cy="259045"/>
    <xdr:sp macro="" textlink="">
      <xdr:nvSpPr>
        <xdr:cNvPr id="85" name="テキスト ボックス 84"/>
        <xdr:cNvSpPr txBox="1"/>
      </xdr:nvSpPr>
      <xdr:spPr>
        <a:xfrm>
          <a:off x="2608794" y="545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181,123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65179</xdr:rowOff>
    </xdr:from>
    <xdr:to>
      <xdr:col>3</xdr:col>
      <xdr:colOff>3175</xdr:colOff>
      <xdr:row>33</xdr:row>
      <xdr:rowOff>166779</xdr:rowOff>
    </xdr:to>
    <xdr:sp macro="" textlink="">
      <xdr:nvSpPr>
        <xdr:cNvPr id="86" name="円/楕円 85"/>
        <xdr:cNvSpPr/>
      </xdr:nvSpPr>
      <xdr:spPr>
        <a:xfrm>
          <a:off x="1968500" y="57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11856</xdr:rowOff>
    </xdr:from>
    <xdr:ext cx="599010" cy="259045"/>
    <xdr:sp macro="" textlink="">
      <xdr:nvSpPr>
        <xdr:cNvPr id="87" name="テキスト ボックス 86"/>
        <xdr:cNvSpPr txBox="1"/>
      </xdr:nvSpPr>
      <xdr:spPr>
        <a:xfrm>
          <a:off x="1719794" y="549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175,613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154440</xdr:rowOff>
    </xdr:from>
    <xdr:to>
      <xdr:col>1</xdr:col>
      <xdr:colOff>485775</xdr:colOff>
      <xdr:row>34</xdr:row>
      <xdr:rowOff>84590</xdr:rowOff>
    </xdr:to>
    <xdr:sp macro="" textlink="">
      <xdr:nvSpPr>
        <xdr:cNvPr id="88" name="円/楕円 87"/>
        <xdr:cNvSpPr/>
      </xdr:nvSpPr>
      <xdr:spPr>
        <a:xfrm>
          <a:off x="1079500" y="58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101117</xdr:rowOff>
    </xdr:from>
    <xdr:ext cx="599010" cy="259045"/>
    <xdr:sp macro="" textlink="">
      <xdr:nvSpPr>
        <xdr:cNvPr id="89" name="テキスト ボックス 88"/>
        <xdr:cNvSpPr txBox="1"/>
      </xdr:nvSpPr>
      <xdr:spPr>
        <a:xfrm>
          <a:off x="830794" y="558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122166</xdr:rowOff>
    </xdr:from>
    <xdr:to>
      <xdr:col>6</xdr:col>
      <xdr:colOff>511175</xdr:colOff>
      <xdr:row>54</xdr:row>
      <xdr:rowOff>128765</xdr:rowOff>
    </xdr:to>
    <xdr:cxnSp macro="">
      <xdr:nvCxnSpPr>
        <xdr:cNvPr id="119" name="直線コネクタ 118"/>
        <xdr:cNvCxnSpPr/>
      </xdr:nvCxnSpPr>
      <xdr:spPr>
        <a:xfrm flipV="1">
          <a:off x="3797300" y="9380466"/>
          <a:ext cx="8382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128765</xdr:rowOff>
    </xdr:from>
    <xdr:to>
      <xdr:col>5</xdr:col>
      <xdr:colOff>358775</xdr:colOff>
      <xdr:row>55</xdr:row>
      <xdr:rowOff>5748</xdr:rowOff>
    </xdr:to>
    <xdr:cxnSp macro="">
      <xdr:nvCxnSpPr>
        <xdr:cNvPr id="122" name="直線コネクタ 121"/>
        <xdr:cNvCxnSpPr/>
      </xdr:nvCxnSpPr>
      <xdr:spPr>
        <a:xfrm flipV="1">
          <a:off x="2908300" y="9387065"/>
          <a:ext cx="8890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169182</xdr:rowOff>
    </xdr:from>
    <xdr:to>
      <xdr:col>4</xdr:col>
      <xdr:colOff>155575</xdr:colOff>
      <xdr:row>55</xdr:row>
      <xdr:rowOff>5748</xdr:rowOff>
    </xdr:to>
    <xdr:cxnSp macro="">
      <xdr:nvCxnSpPr>
        <xdr:cNvPr id="125" name="直線コネクタ 124"/>
        <xdr:cNvCxnSpPr/>
      </xdr:nvCxnSpPr>
      <xdr:spPr>
        <a:xfrm>
          <a:off x="2019300" y="9427482"/>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169182</xdr:rowOff>
    </xdr:from>
    <xdr:to>
      <xdr:col>2</xdr:col>
      <xdr:colOff>638175</xdr:colOff>
      <xdr:row>55</xdr:row>
      <xdr:rowOff>116825</xdr:rowOff>
    </xdr:to>
    <xdr:cxnSp macro="">
      <xdr:nvCxnSpPr>
        <xdr:cNvPr id="128" name="直線コネクタ 127"/>
        <xdr:cNvCxnSpPr/>
      </xdr:nvCxnSpPr>
      <xdr:spPr>
        <a:xfrm flipV="1">
          <a:off x="1130300" y="9427482"/>
          <a:ext cx="889000" cy="1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71366</xdr:rowOff>
    </xdr:from>
    <xdr:to>
      <xdr:col>6</xdr:col>
      <xdr:colOff>561975</xdr:colOff>
      <xdr:row>55</xdr:row>
      <xdr:rowOff>1516</xdr:rowOff>
    </xdr:to>
    <xdr:sp macro="" textlink="">
      <xdr:nvSpPr>
        <xdr:cNvPr id="138" name="円/楕円 137"/>
        <xdr:cNvSpPr/>
      </xdr:nvSpPr>
      <xdr:spPr>
        <a:xfrm>
          <a:off x="4584700" y="93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94243</xdr:rowOff>
    </xdr:from>
    <xdr:ext cx="599010" cy="259045"/>
    <xdr:sp macro="" textlink="">
      <xdr:nvSpPr>
        <xdr:cNvPr id="139" name="物件費該当値テキスト"/>
        <xdr:cNvSpPr txBox="1"/>
      </xdr:nvSpPr>
      <xdr:spPr>
        <a:xfrm>
          <a:off x="4686300" y="918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152,301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77965</xdr:rowOff>
    </xdr:from>
    <xdr:to>
      <xdr:col>5</xdr:col>
      <xdr:colOff>409575</xdr:colOff>
      <xdr:row>55</xdr:row>
      <xdr:rowOff>8115</xdr:rowOff>
    </xdr:to>
    <xdr:sp macro="" textlink="">
      <xdr:nvSpPr>
        <xdr:cNvPr id="140" name="円/楕円 139"/>
        <xdr:cNvSpPr/>
      </xdr:nvSpPr>
      <xdr:spPr>
        <a:xfrm>
          <a:off x="3746500" y="93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24642</xdr:rowOff>
    </xdr:from>
    <xdr:ext cx="599010" cy="259045"/>
    <xdr:sp macro="" textlink="">
      <xdr:nvSpPr>
        <xdr:cNvPr id="141" name="テキスト ボックス 140"/>
        <xdr:cNvSpPr txBox="1"/>
      </xdr:nvSpPr>
      <xdr:spPr>
        <a:xfrm>
          <a:off x="3497794"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126398</xdr:rowOff>
    </xdr:from>
    <xdr:to>
      <xdr:col>4</xdr:col>
      <xdr:colOff>206375</xdr:colOff>
      <xdr:row>55</xdr:row>
      <xdr:rowOff>56548</xdr:rowOff>
    </xdr:to>
    <xdr:sp macro="" textlink="">
      <xdr:nvSpPr>
        <xdr:cNvPr id="142" name="円/楕円 141"/>
        <xdr:cNvSpPr/>
      </xdr:nvSpPr>
      <xdr:spPr>
        <a:xfrm>
          <a:off x="2857500" y="93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73075</xdr:rowOff>
    </xdr:from>
    <xdr:ext cx="599010" cy="259045"/>
    <xdr:sp macro="" textlink="">
      <xdr:nvSpPr>
        <xdr:cNvPr id="143" name="テキスト ボックス 142"/>
        <xdr:cNvSpPr txBox="1"/>
      </xdr:nvSpPr>
      <xdr:spPr>
        <a:xfrm>
          <a:off x="2608794" y="915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145,079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118382</xdr:rowOff>
    </xdr:from>
    <xdr:to>
      <xdr:col>3</xdr:col>
      <xdr:colOff>3175</xdr:colOff>
      <xdr:row>55</xdr:row>
      <xdr:rowOff>48532</xdr:rowOff>
    </xdr:to>
    <xdr:sp macro="" textlink="">
      <xdr:nvSpPr>
        <xdr:cNvPr id="144" name="円/楕円 143"/>
        <xdr:cNvSpPr/>
      </xdr:nvSpPr>
      <xdr:spPr>
        <a:xfrm>
          <a:off x="1968500" y="93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65059</xdr:rowOff>
    </xdr:from>
    <xdr:ext cx="599010" cy="259045"/>
    <xdr:sp macro="" textlink="">
      <xdr:nvSpPr>
        <xdr:cNvPr id="145" name="テキスト ボックス 144"/>
        <xdr:cNvSpPr txBox="1"/>
      </xdr:nvSpPr>
      <xdr:spPr>
        <a:xfrm>
          <a:off x="1719794" y="915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66025</xdr:rowOff>
    </xdr:from>
    <xdr:to>
      <xdr:col>1</xdr:col>
      <xdr:colOff>485775</xdr:colOff>
      <xdr:row>55</xdr:row>
      <xdr:rowOff>167625</xdr:rowOff>
    </xdr:to>
    <xdr:sp macro="" textlink="">
      <xdr:nvSpPr>
        <xdr:cNvPr id="146" name="円/楕円 145"/>
        <xdr:cNvSpPr/>
      </xdr:nvSpPr>
      <xdr:spPr>
        <a:xfrm>
          <a:off x="1079500" y="94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12702</xdr:rowOff>
    </xdr:from>
    <xdr:ext cx="599010" cy="259045"/>
    <xdr:sp macro="" textlink="">
      <xdr:nvSpPr>
        <xdr:cNvPr id="147" name="テキスト ボックス 146"/>
        <xdr:cNvSpPr txBox="1"/>
      </xdr:nvSpPr>
      <xdr:spPr>
        <a:xfrm>
          <a:off x="830794" y="927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67280</xdr:rowOff>
    </xdr:from>
    <xdr:to>
      <xdr:col>6</xdr:col>
      <xdr:colOff>511175</xdr:colOff>
      <xdr:row>76</xdr:row>
      <xdr:rowOff>94276</xdr:rowOff>
    </xdr:to>
    <xdr:cxnSp macro="">
      <xdr:nvCxnSpPr>
        <xdr:cNvPr id="174" name="直線コネクタ 173"/>
        <xdr:cNvCxnSpPr/>
      </xdr:nvCxnSpPr>
      <xdr:spPr>
        <a:xfrm>
          <a:off x="3797300" y="13097480"/>
          <a:ext cx="8382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67280</xdr:rowOff>
    </xdr:from>
    <xdr:to>
      <xdr:col>5</xdr:col>
      <xdr:colOff>358775</xdr:colOff>
      <xdr:row>76</xdr:row>
      <xdr:rowOff>112337</xdr:rowOff>
    </xdr:to>
    <xdr:cxnSp macro="">
      <xdr:nvCxnSpPr>
        <xdr:cNvPr id="177" name="直線コネクタ 176"/>
        <xdr:cNvCxnSpPr/>
      </xdr:nvCxnSpPr>
      <xdr:spPr>
        <a:xfrm flipV="1">
          <a:off x="2908300" y="13097480"/>
          <a:ext cx="8890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112337</xdr:rowOff>
    </xdr:from>
    <xdr:to>
      <xdr:col>4</xdr:col>
      <xdr:colOff>155575</xdr:colOff>
      <xdr:row>76</xdr:row>
      <xdr:rowOff>157691</xdr:rowOff>
    </xdr:to>
    <xdr:cxnSp macro="">
      <xdr:nvCxnSpPr>
        <xdr:cNvPr id="180" name="直線コネクタ 179"/>
        <xdr:cNvCxnSpPr/>
      </xdr:nvCxnSpPr>
      <xdr:spPr>
        <a:xfrm flipV="1">
          <a:off x="2019300" y="13142537"/>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140181</xdr:rowOff>
    </xdr:from>
    <xdr:to>
      <xdr:col>2</xdr:col>
      <xdr:colOff>638175</xdr:colOff>
      <xdr:row>76</xdr:row>
      <xdr:rowOff>157691</xdr:rowOff>
    </xdr:to>
    <xdr:cxnSp macro="">
      <xdr:nvCxnSpPr>
        <xdr:cNvPr id="183" name="直線コネクタ 182"/>
        <xdr:cNvCxnSpPr/>
      </xdr:nvCxnSpPr>
      <xdr:spPr>
        <a:xfrm>
          <a:off x="1130300" y="13170381"/>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43476</xdr:rowOff>
    </xdr:from>
    <xdr:to>
      <xdr:col>6</xdr:col>
      <xdr:colOff>561975</xdr:colOff>
      <xdr:row>76</xdr:row>
      <xdr:rowOff>145076</xdr:rowOff>
    </xdr:to>
    <xdr:sp macro="" textlink="">
      <xdr:nvSpPr>
        <xdr:cNvPr id="193" name="円/楕円 192"/>
        <xdr:cNvSpPr/>
      </xdr:nvSpPr>
      <xdr:spPr>
        <a:xfrm>
          <a:off x="4584700" y="130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66354</xdr:rowOff>
    </xdr:from>
    <xdr:ext cx="534377" cy="259045"/>
    <xdr:sp macro="" textlink="">
      <xdr:nvSpPr>
        <xdr:cNvPr id="194" name="維持補修費該当値テキスト"/>
        <xdr:cNvSpPr txBox="1"/>
      </xdr:nvSpPr>
      <xdr:spPr>
        <a:xfrm>
          <a:off x="4686300" y="129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16480</xdr:rowOff>
    </xdr:from>
    <xdr:to>
      <xdr:col>5</xdr:col>
      <xdr:colOff>409575</xdr:colOff>
      <xdr:row>76</xdr:row>
      <xdr:rowOff>118080</xdr:rowOff>
    </xdr:to>
    <xdr:sp macro="" textlink="">
      <xdr:nvSpPr>
        <xdr:cNvPr id="195" name="円/楕円 194"/>
        <xdr:cNvSpPr/>
      </xdr:nvSpPr>
      <xdr:spPr>
        <a:xfrm>
          <a:off x="3746500" y="130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134607</xdr:rowOff>
    </xdr:from>
    <xdr:ext cx="534377" cy="259045"/>
    <xdr:sp macro="" textlink="">
      <xdr:nvSpPr>
        <xdr:cNvPr id="196" name="テキスト ボックス 195"/>
        <xdr:cNvSpPr txBox="1"/>
      </xdr:nvSpPr>
      <xdr:spPr>
        <a:xfrm>
          <a:off x="3530111" y="1282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61537</xdr:rowOff>
    </xdr:from>
    <xdr:to>
      <xdr:col>4</xdr:col>
      <xdr:colOff>206375</xdr:colOff>
      <xdr:row>76</xdr:row>
      <xdr:rowOff>163137</xdr:rowOff>
    </xdr:to>
    <xdr:sp macro="" textlink="">
      <xdr:nvSpPr>
        <xdr:cNvPr id="197" name="円/楕円 196"/>
        <xdr:cNvSpPr/>
      </xdr:nvSpPr>
      <xdr:spPr>
        <a:xfrm>
          <a:off x="2857500" y="130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154264</xdr:rowOff>
    </xdr:from>
    <xdr:ext cx="534377" cy="259045"/>
    <xdr:sp macro="" textlink="">
      <xdr:nvSpPr>
        <xdr:cNvPr id="198" name="テキスト ボックス 197"/>
        <xdr:cNvSpPr txBox="1"/>
      </xdr:nvSpPr>
      <xdr:spPr>
        <a:xfrm>
          <a:off x="2641111" y="131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106891</xdr:rowOff>
    </xdr:from>
    <xdr:to>
      <xdr:col>3</xdr:col>
      <xdr:colOff>3175</xdr:colOff>
      <xdr:row>77</xdr:row>
      <xdr:rowOff>37041</xdr:rowOff>
    </xdr:to>
    <xdr:sp macro="" textlink="">
      <xdr:nvSpPr>
        <xdr:cNvPr id="199" name="円/楕円 198"/>
        <xdr:cNvSpPr/>
      </xdr:nvSpPr>
      <xdr:spPr>
        <a:xfrm>
          <a:off x="1968500" y="131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53568</xdr:rowOff>
    </xdr:from>
    <xdr:ext cx="534377" cy="259045"/>
    <xdr:sp macro="" textlink="">
      <xdr:nvSpPr>
        <xdr:cNvPr id="200" name="テキスト ボックス 199"/>
        <xdr:cNvSpPr txBox="1"/>
      </xdr:nvSpPr>
      <xdr:spPr>
        <a:xfrm>
          <a:off x="1752111" y="129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89381</xdr:rowOff>
    </xdr:from>
    <xdr:to>
      <xdr:col>1</xdr:col>
      <xdr:colOff>485775</xdr:colOff>
      <xdr:row>77</xdr:row>
      <xdr:rowOff>19531</xdr:rowOff>
    </xdr:to>
    <xdr:sp macro="" textlink="">
      <xdr:nvSpPr>
        <xdr:cNvPr id="201" name="円/楕円 200"/>
        <xdr:cNvSpPr/>
      </xdr:nvSpPr>
      <xdr:spPr>
        <a:xfrm>
          <a:off x="1079500" y="131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36057</xdr:rowOff>
    </xdr:from>
    <xdr:ext cx="534377" cy="259045"/>
    <xdr:sp macro="" textlink="">
      <xdr:nvSpPr>
        <xdr:cNvPr id="202" name="テキスト ボックス 201"/>
        <xdr:cNvSpPr txBox="1"/>
      </xdr:nvSpPr>
      <xdr:spPr>
        <a:xfrm>
          <a:off x="863111" y="1289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37108</xdr:rowOff>
    </xdr:from>
    <xdr:to>
      <xdr:col>6</xdr:col>
      <xdr:colOff>511175</xdr:colOff>
      <xdr:row>95</xdr:row>
      <xdr:rowOff>82207</xdr:rowOff>
    </xdr:to>
    <xdr:cxnSp macro="">
      <xdr:nvCxnSpPr>
        <xdr:cNvPr id="234" name="直線コネクタ 233"/>
        <xdr:cNvCxnSpPr/>
      </xdr:nvCxnSpPr>
      <xdr:spPr>
        <a:xfrm flipV="1">
          <a:off x="3797300" y="16324858"/>
          <a:ext cx="8382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82207</xdr:rowOff>
    </xdr:from>
    <xdr:to>
      <xdr:col>5</xdr:col>
      <xdr:colOff>358775</xdr:colOff>
      <xdr:row>96</xdr:row>
      <xdr:rowOff>56294</xdr:rowOff>
    </xdr:to>
    <xdr:cxnSp macro="">
      <xdr:nvCxnSpPr>
        <xdr:cNvPr id="237" name="直線コネクタ 236"/>
        <xdr:cNvCxnSpPr/>
      </xdr:nvCxnSpPr>
      <xdr:spPr>
        <a:xfrm flipV="1">
          <a:off x="2908300" y="16369957"/>
          <a:ext cx="889000" cy="1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56294</xdr:rowOff>
    </xdr:from>
    <xdr:to>
      <xdr:col>4</xdr:col>
      <xdr:colOff>155575</xdr:colOff>
      <xdr:row>96</xdr:row>
      <xdr:rowOff>156764</xdr:rowOff>
    </xdr:to>
    <xdr:cxnSp macro="">
      <xdr:nvCxnSpPr>
        <xdr:cNvPr id="240" name="直線コネクタ 239"/>
        <xdr:cNvCxnSpPr/>
      </xdr:nvCxnSpPr>
      <xdr:spPr>
        <a:xfrm flipV="1">
          <a:off x="2019300" y="16515494"/>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156764</xdr:rowOff>
    </xdr:from>
    <xdr:to>
      <xdr:col>2</xdr:col>
      <xdr:colOff>638175</xdr:colOff>
      <xdr:row>97</xdr:row>
      <xdr:rowOff>17269</xdr:rowOff>
    </xdr:to>
    <xdr:cxnSp macro="">
      <xdr:nvCxnSpPr>
        <xdr:cNvPr id="243" name="直線コネクタ 242"/>
        <xdr:cNvCxnSpPr/>
      </xdr:nvCxnSpPr>
      <xdr:spPr>
        <a:xfrm flipV="1">
          <a:off x="1130300" y="16615964"/>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157758</xdr:rowOff>
    </xdr:from>
    <xdr:to>
      <xdr:col>6</xdr:col>
      <xdr:colOff>561975</xdr:colOff>
      <xdr:row>95</xdr:row>
      <xdr:rowOff>87908</xdr:rowOff>
    </xdr:to>
    <xdr:sp macro="" textlink="">
      <xdr:nvSpPr>
        <xdr:cNvPr id="253" name="円/楕円 252"/>
        <xdr:cNvSpPr/>
      </xdr:nvSpPr>
      <xdr:spPr>
        <a:xfrm>
          <a:off x="4584700" y="162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9185</xdr:rowOff>
    </xdr:from>
    <xdr:ext cx="534377" cy="259045"/>
    <xdr:sp macro="" textlink="">
      <xdr:nvSpPr>
        <xdr:cNvPr id="254" name="扶助費該当値テキスト"/>
        <xdr:cNvSpPr txBox="1"/>
      </xdr:nvSpPr>
      <xdr:spPr>
        <a:xfrm>
          <a:off x="4686300" y="161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31407</xdr:rowOff>
    </xdr:from>
    <xdr:to>
      <xdr:col>5</xdr:col>
      <xdr:colOff>409575</xdr:colOff>
      <xdr:row>95</xdr:row>
      <xdr:rowOff>133007</xdr:rowOff>
    </xdr:to>
    <xdr:sp macro="" textlink="">
      <xdr:nvSpPr>
        <xdr:cNvPr id="255" name="円/楕円 254"/>
        <xdr:cNvSpPr/>
      </xdr:nvSpPr>
      <xdr:spPr>
        <a:xfrm>
          <a:off x="3746500" y="1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149534</xdr:rowOff>
    </xdr:from>
    <xdr:ext cx="534377" cy="259045"/>
    <xdr:sp macro="" textlink="">
      <xdr:nvSpPr>
        <xdr:cNvPr id="256" name="テキスト ボックス 255"/>
        <xdr:cNvSpPr txBox="1"/>
      </xdr:nvSpPr>
      <xdr:spPr>
        <a:xfrm>
          <a:off x="3530111" y="160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5494</xdr:rowOff>
    </xdr:from>
    <xdr:to>
      <xdr:col>4</xdr:col>
      <xdr:colOff>206375</xdr:colOff>
      <xdr:row>96</xdr:row>
      <xdr:rowOff>107094</xdr:rowOff>
    </xdr:to>
    <xdr:sp macro="" textlink="">
      <xdr:nvSpPr>
        <xdr:cNvPr id="257" name="円/楕円 256"/>
        <xdr:cNvSpPr/>
      </xdr:nvSpPr>
      <xdr:spPr>
        <a:xfrm>
          <a:off x="2857500" y="16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123621</xdr:rowOff>
    </xdr:from>
    <xdr:ext cx="534377" cy="259045"/>
    <xdr:sp macro="" textlink="">
      <xdr:nvSpPr>
        <xdr:cNvPr id="258" name="テキスト ボックス 257"/>
        <xdr:cNvSpPr txBox="1"/>
      </xdr:nvSpPr>
      <xdr:spPr>
        <a:xfrm>
          <a:off x="2641111" y="162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105964</xdr:rowOff>
    </xdr:from>
    <xdr:to>
      <xdr:col>3</xdr:col>
      <xdr:colOff>3175</xdr:colOff>
      <xdr:row>97</xdr:row>
      <xdr:rowOff>36114</xdr:rowOff>
    </xdr:to>
    <xdr:sp macro="" textlink="">
      <xdr:nvSpPr>
        <xdr:cNvPr id="259" name="円/楕円 258"/>
        <xdr:cNvSpPr/>
      </xdr:nvSpPr>
      <xdr:spPr>
        <a:xfrm>
          <a:off x="1968500" y="16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52641</xdr:rowOff>
    </xdr:from>
    <xdr:ext cx="534377" cy="259045"/>
    <xdr:sp macro="" textlink="">
      <xdr:nvSpPr>
        <xdr:cNvPr id="260" name="テキスト ボックス 259"/>
        <xdr:cNvSpPr txBox="1"/>
      </xdr:nvSpPr>
      <xdr:spPr>
        <a:xfrm>
          <a:off x="1752111" y="163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137919</xdr:rowOff>
    </xdr:from>
    <xdr:to>
      <xdr:col>1</xdr:col>
      <xdr:colOff>485775</xdr:colOff>
      <xdr:row>97</xdr:row>
      <xdr:rowOff>68069</xdr:rowOff>
    </xdr:to>
    <xdr:sp macro="" textlink="">
      <xdr:nvSpPr>
        <xdr:cNvPr id="261" name="円/楕円 260"/>
        <xdr:cNvSpPr/>
      </xdr:nvSpPr>
      <xdr:spPr>
        <a:xfrm>
          <a:off x="1079500" y="16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84596</xdr:rowOff>
    </xdr:from>
    <xdr:ext cx="534377" cy="259045"/>
    <xdr:sp macro="" textlink="">
      <xdr:nvSpPr>
        <xdr:cNvPr id="262" name="テキスト ボックス 261"/>
        <xdr:cNvSpPr txBox="1"/>
      </xdr:nvSpPr>
      <xdr:spPr>
        <a:xfrm>
          <a:off x="863111" y="163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118882</xdr:rowOff>
    </xdr:from>
    <xdr:to>
      <xdr:col>15</xdr:col>
      <xdr:colOff>180975</xdr:colOff>
      <xdr:row>35</xdr:row>
      <xdr:rowOff>138279</xdr:rowOff>
    </xdr:to>
    <xdr:cxnSp macro="">
      <xdr:nvCxnSpPr>
        <xdr:cNvPr id="291" name="直線コネクタ 290"/>
        <xdr:cNvCxnSpPr/>
      </xdr:nvCxnSpPr>
      <xdr:spPr>
        <a:xfrm>
          <a:off x="9639300" y="6119632"/>
          <a:ext cx="838200" cy="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118882</xdr:rowOff>
    </xdr:from>
    <xdr:to>
      <xdr:col>14</xdr:col>
      <xdr:colOff>28575</xdr:colOff>
      <xdr:row>35</xdr:row>
      <xdr:rowOff>166667</xdr:rowOff>
    </xdr:to>
    <xdr:cxnSp macro="">
      <xdr:nvCxnSpPr>
        <xdr:cNvPr id="294" name="直線コネクタ 293"/>
        <xdr:cNvCxnSpPr/>
      </xdr:nvCxnSpPr>
      <xdr:spPr>
        <a:xfrm flipV="1">
          <a:off x="8750300" y="6119632"/>
          <a:ext cx="889000" cy="4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166667</xdr:rowOff>
    </xdr:from>
    <xdr:to>
      <xdr:col>12</xdr:col>
      <xdr:colOff>511175</xdr:colOff>
      <xdr:row>36</xdr:row>
      <xdr:rowOff>391</xdr:rowOff>
    </xdr:to>
    <xdr:cxnSp macro="">
      <xdr:nvCxnSpPr>
        <xdr:cNvPr id="297" name="直線コネクタ 296"/>
        <xdr:cNvCxnSpPr/>
      </xdr:nvCxnSpPr>
      <xdr:spPr>
        <a:xfrm flipV="1">
          <a:off x="7861300" y="6167417"/>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391</xdr:rowOff>
    </xdr:from>
    <xdr:to>
      <xdr:col>11</xdr:col>
      <xdr:colOff>307975</xdr:colOff>
      <xdr:row>36</xdr:row>
      <xdr:rowOff>3130</xdr:rowOff>
    </xdr:to>
    <xdr:cxnSp macro="">
      <xdr:nvCxnSpPr>
        <xdr:cNvPr id="300" name="直線コネクタ 299"/>
        <xdr:cNvCxnSpPr/>
      </xdr:nvCxnSpPr>
      <xdr:spPr>
        <a:xfrm flipV="1">
          <a:off x="6972300" y="6172591"/>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87479</xdr:rowOff>
    </xdr:from>
    <xdr:to>
      <xdr:col>15</xdr:col>
      <xdr:colOff>231775</xdr:colOff>
      <xdr:row>36</xdr:row>
      <xdr:rowOff>17629</xdr:rowOff>
    </xdr:to>
    <xdr:sp macro="" textlink="">
      <xdr:nvSpPr>
        <xdr:cNvPr id="310" name="円/楕円 309"/>
        <xdr:cNvSpPr/>
      </xdr:nvSpPr>
      <xdr:spPr>
        <a:xfrm>
          <a:off x="10426700" y="60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110356</xdr:rowOff>
    </xdr:from>
    <xdr:ext cx="599010" cy="259045"/>
    <xdr:sp macro="" textlink="">
      <xdr:nvSpPr>
        <xdr:cNvPr id="311" name="補助費等該当値テキスト"/>
        <xdr:cNvSpPr txBox="1"/>
      </xdr:nvSpPr>
      <xdr:spPr>
        <a:xfrm>
          <a:off x="10528300" y="593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155,373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68082</xdr:rowOff>
    </xdr:from>
    <xdr:to>
      <xdr:col>14</xdr:col>
      <xdr:colOff>79375</xdr:colOff>
      <xdr:row>35</xdr:row>
      <xdr:rowOff>169682</xdr:rowOff>
    </xdr:to>
    <xdr:sp macro="" textlink="">
      <xdr:nvSpPr>
        <xdr:cNvPr id="312" name="円/楕円 311"/>
        <xdr:cNvSpPr/>
      </xdr:nvSpPr>
      <xdr:spPr>
        <a:xfrm>
          <a:off x="9588500" y="60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14759</xdr:rowOff>
    </xdr:from>
    <xdr:ext cx="599010" cy="259045"/>
    <xdr:sp macro="" textlink="">
      <xdr:nvSpPr>
        <xdr:cNvPr id="313" name="テキスト ボックス 312"/>
        <xdr:cNvSpPr txBox="1"/>
      </xdr:nvSpPr>
      <xdr:spPr>
        <a:xfrm>
          <a:off x="9339794" y="584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160,464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115867</xdr:rowOff>
    </xdr:from>
    <xdr:to>
      <xdr:col>12</xdr:col>
      <xdr:colOff>561975</xdr:colOff>
      <xdr:row>36</xdr:row>
      <xdr:rowOff>46017</xdr:rowOff>
    </xdr:to>
    <xdr:sp macro="" textlink="">
      <xdr:nvSpPr>
        <xdr:cNvPr id="314" name="円/楕円 313"/>
        <xdr:cNvSpPr/>
      </xdr:nvSpPr>
      <xdr:spPr>
        <a:xfrm>
          <a:off x="8699500" y="61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62544</xdr:rowOff>
    </xdr:from>
    <xdr:ext cx="599010" cy="259045"/>
    <xdr:sp macro="" textlink="">
      <xdr:nvSpPr>
        <xdr:cNvPr id="315" name="テキスト ボックス 314"/>
        <xdr:cNvSpPr txBox="1"/>
      </xdr:nvSpPr>
      <xdr:spPr>
        <a:xfrm>
          <a:off x="8450794" y="589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147,922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121041</xdr:rowOff>
    </xdr:from>
    <xdr:to>
      <xdr:col>11</xdr:col>
      <xdr:colOff>358775</xdr:colOff>
      <xdr:row>36</xdr:row>
      <xdr:rowOff>51191</xdr:rowOff>
    </xdr:to>
    <xdr:sp macro="" textlink="">
      <xdr:nvSpPr>
        <xdr:cNvPr id="316" name="円/楕円 315"/>
        <xdr:cNvSpPr/>
      </xdr:nvSpPr>
      <xdr:spPr>
        <a:xfrm>
          <a:off x="7810500" y="612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67718</xdr:rowOff>
    </xdr:from>
    <xdr:ext cx="599010" cy="259045"/>
    <xdr:sp macro="" textlink="">
      <xdr:nvSpPr>
        <xdr:cNvPr id="317" name="テキスト ボックス 316"/>
        <xdr:cNvSpPr txBox="1"/>
      </xdr:nvSpPr>
      <xdr:spPr>
        <a:xfrm>
          <a:off x="7561794" y="589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123780</xdr:rowOff>
    </xdr:from>
    <xdr:to>
      <xdr:col>10</xdr:col>
      <xdr:colOff>155575</xdr:colOff>
      <xdr:row>36</xdr:row>
      <xdr:rowOff>53930</xdr:rowOff>
    </xdr:to>
    <xdr:sp macro="" textlink="">
      <xdr:nvSpPr>
        <xdr:cNvPr id="318" name="円/楕円 317"/>
        <xdr:cNvSpPr/>
      </xdr:nvSpPr>
      <xdr:spPr>
        <a:xfrm>
          <a:off x="6921500" y="61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70457</xdr:rowOff>
    </xdr:from>
    <xdr:ext cx="599010" cy="259045"/>
    <xdr:sp macro="" textlink="">
      <xdr:nvSpPr>
        <xdr:cNvPr id="319" name="テキスト ボックス 318"/>
        <xdr:cNvSpPr txBox="1"/>
      </xdr:nvSpPr>
      <xdr:spPr>
        <a:xfrm>
          <a:off x="6672794" y="589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145595</xdr:rowOff>
    </xdr:from>
    <xdr:to>
      <xdr:col>15</xdr:col>
      <xdr:colOff>180975</xdr:colOff>
      <xdr:row>55</xdr:row>
      <xdr:rowOff>27996</xdr:rowOff>
    </xdr:to>
    <xdr:cxnSp macro="">
      <xdr:nvCxnSpPr>
        <xdr:cNvPr id="350" name="直線コネクタ 349"/>
        <xdr:cNvCxnSpPr/>
      </xdr:nvCxnSpPr>
      <xdr:spPr>
        <a:xfrm flipV="1">
          <a:off x="9639300" y="9060995"/>
          <a:ext cx="838200" cy="39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166299</xdr:rowOff>
    </xdr:from>
    <xdr:to>
      <xdr:col>14</xdr:col>
      <xdr:colOff>28575</xdr:colOff>
      <xdr:row>55</xdr:row>
      <xdr:rowOff>27996</xdr:rowOff>
    </xdr:to>
    <xdr:cxnSp macro="">
      <xdr:nvCxnSpPr>
        <xdr:cNvPr id="353" name="直線コネクタ 352"/>
        <xdr:cNvCxnSpPr/>
      </xdr:nvCxnSpPr>
      <xdr:spPr>
        <a:xfrm>
          <a:off x="8750300" y="8910249"/>
          <a:ext cx="889000" cy="54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166299</xdr:rowOff>
    </xdr:from>
    <xdr:to>
      <xdr:col>12</xdr:col>
      <xdr:colOff>511175</xdr:colOff>
      <xdr:row>52</xdr:row>
      <xdr:rowOff>169297</xdr:rowOff>
    </xdr:to>
    <xdr:cxnSp macro="">
      <xdr:nvCxnSpPr>
        <xdr:cNvPr id="356" name="直線コネクタ 355"/>
        <xdr:cNvCxnSpPr/>
      </xdr:nvCxnSpPr>
      <xdr:spPr>
        <a:xfrm flipV="1">
          <a:off x="7861300" y="8910249"/>
          <a:ext cx="889000" cy="1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78406</xdr:rowOff>
    </xdr:from>
    <xdr:to>
      <xdr:col>11</xdr:col>
      <xdr:colOff>307975</xdr:colOff>
      <xdr:row>52</xdr:row>
      <xdr:rowOff>169297</xdr:rowOff>
    </xdr:to>
    <xdr:cxnSp macro="">
      <xdr:nvCxnSpPr>
        <xdr:cNvPr id="359" name="直線コネクタ 358"/>
        <xdr:cNvCxnSpPr/>
      </xdr:nvCxnSpPr>
      <xdr:spPr>
        <a:xfrm>
          <a:off x="6972300" y="8993806"/>
          <a:ext cx="8890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94795</xdr:rowOff>
    </xdr:from>
    <xdr:to>
      <xdr:col>15</xdr:col>
      <xdr:colOff>231775</xdr:colOff>
      <xdr:row>53</xdr:row>
      <xdr:rowOff>24945</xdr:rowOff>
    </xdr:to>
    <xdr:sp macro="" textlink="">
      <xdr:nvSpPr>
        <xdr:cNvPr id="369" name="円/楕円 368"/>
        <xdr:cNvSpPr/>
      </xdr:nvSpPr>
      <xdr:spPr>
        <a:xfrm>
          <a:off x="10426700" y="90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117672</xdr:rowOff>
    </xdr:from>
    <xdr:ext cx="599010" cy="259045"/>
    <xdr:sp macro="" textlink="">
      <xdr:nvSpPr>
        <xdr:cNvPr id="370" name="普通建設事業費該当値テキスト"/>
        <xdr:cNvSpPr txBox="1"/>
      </xdr:nvSpPr>
      <xdr:spPr>
        <a:xfrm>
          <a:off x="10528300" y="886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353,195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148646</xdr:rowOff>
    </xdr:from>
    <xdr:to>
      <xdr:col>14</xdr:col>
      <xdr:colOff>79375</xdr:colOff>
      <xdr:row>55</xdr:row>
      <xdr:rowOff>78796</xdr:rowOff>
    </xdr:to>
    <xdr:sp macro="" textlink="">
      <xdr:nvSpPr>
        <xdr:cNvPr id="371" name="円/楕円 370"/>
        <xdr:cNvSpPr/>
      </xdr:nvSpPr>
      <xdr:spPr>
        <a:xfrm>
          <a:off x="9588500" y="94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95323</xdr:rowOff>
    </xdr:from>
    <xdr:ext cx="599010" cy="259045"/>
    <xdr:sp macro="" textlink="">
      <xdr:nvSpPr>
        <xdr:cNvPr id="372" name="テキスト ボックス 371"/>
        <xdr:cNvSpPr txBox="1"/>
      </xdr:nvSpPr>
      <xdr:spPr>
        <a:xfrm>
          <a:off x="9339794" y="918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231,705</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115499</xdr:rowOff>
    </xdr:from>
    <xdr:to>
      <xdr:col>12</xdr:col>
      <xdr:colOff>561975</xdr:colOff>
      <xdr:row>52</xdr:row>
      <xdr:rowOff>45649</xdr:rowOff>
    </xdr:to>
    <xdr:sp macro="" textlink="">
      <xdr:nvSpPr>
        <xdr:cNvPr id="373" name="円/楕円 372"/>
        <xdr:cNvSpPr/>
      </xdr:nvSpPr>
      <xdr:spPr>
        <a:xfrm>
          <a:off x="8699500" y="88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62176</xdr:rowOff>
    </xdr:from>
    <xdr:ext cx="599010" cy="259045"/>
    <xdr:sp macro="" textlink="">
      <xdr:nvSpPr>
        <xdr:cNvPr id="374" name="テキスト ボックス 373"/>
        <xdr:cNvSpPr txBox="1"/>
      </xdr:nvSpPr>
      <xdr:spPr>
        <a:xfrm>
          <a:off x="8450794" y="86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399,355</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118497</xdr:rowOff>
    </xdr:from>
    <xdr:to>
      <xdr:col>11</xdr:col>
      <xdr:colOff>358775</xdr:colOff>
      <xdr:row>53</xdr:row>
      <xdr:rowOff>48647</xdr:rowOff>
    </xdr:to>
    <xdr:sp macro="" textlink="">
      <xdr:nvSpPr>
        <xdr:cNvPr id="375" name="円/楕円 374"/>
        <xdr:cNvSpPr/>
      </xdr:nvSpPr>
      <xdr:spPr>
        <a:xfrm>
          <a:off x="7810500" y="90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65174</xdr:rowOff>
    </xdr:from>
    <xdr:ext cx="599010" cy="259045"/>
    <xdr:sp macro="" textlink="">
      <xdr:nvSpPr>
        <xdr:cNvPr id="376" name="テキスト ボックス 375"/>
        <xdr:cNvSpPr txBox="1"/>
      </xdr:nvSpPr>
      <xdr:spPr>
        <a:xfrm>
          <a:off x="7561794" y="880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345,937</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27606</xdr:rowOff>
    </xdr:from>
    <xdr:to>
      <xdr:col>10</xdr:col>
      <xdr:colOff>155575</xdr:colOff>
      <xdr:row>52</xdr:row>
      <xdr:rowOff>129206</xdr:rowOff>
    </xdr:to>
    <xdr:sp macro="" textlink="">
      <xdr:nvSpPr>
        <xdr:cNvPr id="377" name="円/楕円 376"/>
        <xdr:cNvSpPr/>
      </xdr:nvSpPr>
      <xdr:spPr>
        <a:xfrm>
          <a:off x="6921500" y="89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145733</xdr:rowOff>
    </xdr:from>
    <xdr:ext cx="599010" cy="259045"/>
    <xdr:sp macro="" textlink="">
      <xdr:nvSpPr>
        <xdr:cNvPr id="378" name="テキスト ボックス 377"/>
        <xdr:cNvSpPr txBox="1"/>
      </xdr:nvSpPr>
      <xdr:spPr>
        <a:xfrm>
          <a:off x="6672794" y="87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154508</xdr:rowOff>
    </xdr:from>
    <xdr:to>
      <xdr:col>15</xdr:col>
      <xdr:colOff>180975</xdr:colOff>
      <xdr:row>76</xdr:row>
      <xdr:rowOff>133784</xdr:rowOff>
    </xdr:to>
    <xdr:cxnSp macro="">
      <xdr:nvCxnSpPr>
        <xdr:cNvPr id="405" name="直線コネクタ 404"/>
        <xdr:cNvCxnSpPr/>
      </xdr:nvCxnSpPr>
      <xdr:spPr>
        <a:xfrm>
          <a:off x="9639300" y="13013258"/>
          <a:ext cx="838200" cy="1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5768</xdr:rowOff>
    </xdr:from>
    <xdr:to>
      <xdr:col>14</xdr:col>
      <xdr:colOff>28575</xdr:colOff>
      <xdr:row>75</xdr:row>
      <xdr:rowOff>154508</xdr:rowOff>
    </xdr:to>
    <xdr:cxnSp macro="">
      <xdr:nvCxnSpPr>
        <xdr:cNvPr id="408" name="直線コネクタ 407"/>
        <xdr:cNvCxnSpPr/>
      </xdr:nvCxnSpPr>
      <xdr:spPr>
        <a:xfrm>
          <a:off x="8750300" y="12864518"/>
          <a:ext cx="889000" cy="14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82984</xdr:rowOff>
    </xdr:from>
    <xdr:to>
      <xdr:col>15</xdr:col>
      <xdr:colOff>231775</xdr:colOff>
      <xdr:row>77</xdr:row>
      <xdr:rowOff>13134</xdr:rowOff>
    </xdr:to>
    <xdr:sp macro="" textlink="">
      <xdr:nvSpPr>
        <xdr:cNvPr id="418" name="円/楕円 417"/>
        <xdr:cNvSpPr/>
      </xdr:nvSpPr>
      <xdr:spPr>
        <a:xfrm>
          <a:off x="10426700" y="1311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105861</xdr:rowOff>
    </xdr:from>
    <xdr:ext cx="534377" cy="259045"/>
    <xdr:sp macro="" textlink="">
      <xdr:nvSpPr>
        <xdr:cNvPr id="419" name="普通建設事業費 （ うち新規整備　）該当値テキスト"/>
        <xdr:cNvSpPr txBox="1"/>
      </xdr:nvSpPr>
      <xdr:spPr>
        <a:xfrm>
          <a:off x="10528300" y="1296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103708</xdr:rowOff>
    </xdr:from>
    <xdr:to>
      <xdr:col>14</xdr:col>
      <xdr:colOff>79375</xdr:colOff>
      <xdr:row>76</xdr:row>
      <xdr:rowOff>33858</xdr:rowOff>
    </xdr:to>
    <xdr:sp macro="" textlink="">
      <xdr:nvSpPr>
        <xdr:cNvPr id="420" name="円/楕円 419"/>
        <xdr:cNvSpPr/>
      </xdr:nvSpPr>
      <xdr:spPr>
        <a:xfrm>
          <a:off x="9588500" y="129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50385</xdr:rowOff>
    </xdr:from>
    <xdr:ext cx="599010" cy="259045"/>
    <xdr:sp macro="" textlink="">
      <xdr:nvSpPr>
        <xdr:cNvPr id="421" name="テキスト ボックス 420"/>
        <xdr:cNvSpPr txBox="1"/>
      </xdr:nvSpPr>
      <xdr:spPr>
        <a:xfrm>
          <a:off x="9339794" y="127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109,261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126418</xdr:rowOff>
    </xdr:from>
    <xdr:to>
      <xdr:col>12</xdr:col>
      <xdr:colOff>561975</xdr:colOff>
      <xdr:row>75</xdr:row>
      <xdr:rowOff>56568</xdr:rowOff>
    </xdr:to>
    <xdr:sp macro="" textlink="">
      <xdr:nvSpPr>
        <xdr:cNvPr id="422" name="円/楕円 421"/>
        <xdr:cNvSpPr/>
      </xdr:nvSpPr>
      <xdr:spPr>
        <a:xfrm>
          <a:off x="8699500" y="128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73095</xdr:rowOff>
    </xdr:from>
    <xdr:ext cx="599010" cy="259045"/>
    <xdr:sp macro="" textlink="">
      <xdr:nvSpPr>
        <xdr:cNvPr id="423" name="テキスト ボックス 422"/>
        <xdr:cNvSpPr txBox="1"/>
      </xdr:nvSpPr>
      <xdr:spPr>
        <a:xfrm>
          <a:off x="8450794" y="1258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45202</xdr:rowOff>
    </xdr:from>
    <xdr:to>
      <xdr:col>15</xdr:col>
      <xdr:colOff>180975</xdr:colOff>
      <xdr:row>96</xdr:row>
      <xdr:rowOff>139440</xdr:rowOff>
    </xdr:to>
    <xdr:cxnSp macro="">
      <xdr:nvCxnSpPr>
        <xdr:cNvPr id="450" name="直線コネクタ 449"/>
        <xdr:cNvCxnSpPr/>
      </xdr:nvCxnSpPr>
      <xdr:spPr>
        <a:xfrm flipV="1">
          <a:off x="9639300" y="15990052"/>
          <a:ext cx="838200" cy="60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150966</xdr:rowOff>
    </xdr:from>
    <xdr:to>
      <xdr:col>14</xdr:col>
      <xdr:colOff>28575</xdr:colOff>
      <xdr:row>96</xdr:row>
      <xdr:rowOff>139440</xdr:rowOff>
    </xdr:to>
    <xdr:cxnSp macro="">
      <xdr:nvCxnSpPr>
        <xdr:cNvPr id="453" name="直線コネクタ 452"/>
        <xdr:cNvCxnSpPr/>
      </xdr:nvCxnSpPr>
      <xdr:spPr>
        <a:xfrm>
          <a:off x="8750300" y="16095816"/>
          <a:ext cx="889000" cy="50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165852</xdr:rowOff>
    </xdr:from>
    <xdr:to>
      <xdr:col>15</xdr:col>
      <xdr:colOff>231775</xdr:colOff>
      <xdr:row>93</xdr:row>
      <xdr:rowOff>96002</xdr:rowOff>
    </xdr:to>
    <xdr:sp macro="" textlink="">
      <xdr:nvSpPr>
        <xdr:cNvPr id="463" name="円/楕円 462"/>
        <xdr:cNvSpPr/>
      </xdr:nvSpPr>
      <xdr:spPr>
        <a:xfrm>
          <a:off x="10426700" y="159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17279</xdr:rowOff>
    </xdr:from>
    <xdr:ext cx="599010" cy="259045"/>
    <xdr:sp macro="" textlink="">
      <xdr:nvSpPr>
        <xdr:cNvPr id="464" name="普通建設事業費 （ うち更新整備　）該当値テキスト"/>
        <xdr:cNvSpPr txBox="1"/>
      </xdr:nvSpPr>
      <xdr:spPr>
        <a:xfrm>
          <a:off x="10528300" y="1579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208,169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88640</xdr:rowOff>
    </xdr:from>
    <xdr:to>
      <xdr:col>14</xdr:col>
      <xdr:colOff>79375</xdr:colOff>
      <xdr:row>97</xdr:row>
      <xdr:rowOff>18790</xdr:rowOff>
    </xdr:to>
    <xdr:sp macro="" textlink="">
      <xdr:nvSpPr>
        <xdr:cNvPr id="465" name="円/楕円 464"/>
        <xdr:cNvSpPr/>
      </xdr:nvSpPr>
      <xdr:spPr>
        <a:xfrm>
          <a:off x="9588500" y="165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35317</xdr:rowOff>
    </xdr:from>
    <xdr:ext cx="534377" cy="259045"/>
    <xdr:sp macro="" textlink="">
      <xdr:nvSpPr>
        <xdr:cNvPr id="466" name="テキスト ボックス 465"/>
        <xdr:cNvSpPr txBox="1"/>
      </xdr:nvSpPr>
      <xdr:spPr>
        <a:xfrm>
          <a:off x="9372111" y="163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100166</xdr:rowOff>
    </xdr:from>
    <xdr:to>
      <xdr:col>12</xdr:col>
      <xdr:colOff>561975</xdr:colOff>
      <xdr:row>94</xdr:row>
      <xdr:rowOff>30316</xdr:rowOff>
    </xdr:to>
    <xdr:sp macro="" textlink="">
      <xdr:nvSpPr>
        <xdr:cNvPr id="467" name="円/楕円 466"/>
        <xdr:cNvSpPr/>
      </xdr:nvSpPr>
      <xdr:spPr>
        <a:xfrm>
          <a:off x="8699500" y="160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46843</xdr:rowOff>
    </xdr:from>
    <xdr:ext cx="599010" cy="259045"/>
    <xdr:sp macro="" textlink="">
      <xdr:nvSpPr>
        <xdr:cNvPr id="468" name="テキスト ボックス 467"/>
        <xdr:cNvSpPr txBox="1"/>
      </xdr:nvSpPr>
      <xdr:spPr>
        <a:xfrm>
          <a:off x="8450794" y="1582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152822</xdr:rowOff>
    </xdr:from>
    <xdr:to>
      <xdr:col>23</xdr:col>
      <xdr:colOff>517525</xdr:colOff>
      <xdr:row>39</xdr:row>
      <xdr:rowOff>44100</xdr:rowOff>
    </xdr:to>
    <xdr:cxnSp macro="">
      <xdr:nvCxnSpPr>
        <xdr:cNvPr id="497" name="直線コネクタ 496"/>
        <xdr:cNvCxnSpPr/>
      </xdr:nvCxnSpPr>
      <xdr:spPr>
        <a:xfrm flipV="1">
          <a:off x="15481300" y="6153572"/>
          <a:ext cx="838200" cy="5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44100</xdr:rowOff>
    </xdr:from>
    <xdr:to>
      <xdr:col>22</xdr:col>
      <xdr:colOff>365125</xdr:colOff>
      <xdr:row>39</xdr:row>
      <xdr:rowOff>44107</xdr:rowOff>
    </xdr:to>
    <xdr:cxnSp macro="">
      <xdr:nvCxnSpPr>
        <xdr:cNvPr id="500" name="直線コネクタ 499"/>
        <xdr:cNvCxnSpPr/>
      </xdr:nvCxnSpPr>
      <xdr:spPr>
        <a:xfrm flipV="1">
          <a:off x="14592300" y="673065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18367</xdr:rowOff>
    </xdr:from>
    <xdr:to>
      <xdr:col>21</xdr:col>
      <xdr:colOff>161925</xdr:colOff>
      <xdr:row>39</xdr:row>
      <xdr:rowOff>44107</xdr:rowOff>
    </xdr:to>
    <xdr:cxnSp macro="">
      <xdr:nvCxnSpPr>
        <xdr:cNvPr id="503" name="直線コネクタ 502"/>
        <xdr:cNvCxnSpPr/>
      </xdr:nvCxnSpPr>
      <xdr:spPr>
        <a:xfrm>
          <a:off x="13703300" y="670491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18367</xdr:rowOff>
    </xdr:from>
    <xdr:to>
      <xdr:col>19</xdr:col>
      <xdr:colOff>644525</xdr:colOff>
      <xdr:row>39</xdr:row>
      <xdr:rowOff>27381</xdr:rowOff>
    </xdr:to>
    <xdr:cxnSp macro="">
      <xdr:nvCxnSpPr>
        <xdr:cNvPr id="506" name="直線コネクタ 505"/>
        <xdr:cNvCxnSpPr/>
      </xdr:nvCxnSpPr>
      <xdr:spPr>
        <a:xfrm flipV="1">
          <a:off x="12814300" y="6704917"/>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102022</xdr:rowOff>
    </xdr:from>
    <xdr:to>
      <xdr:col>23</xdr:col>
      <xdr:colOff>568325</xdr:colOff>
      <xdr:row>36</xdr:row>
      <xdr:rowOff>32172</xdr:rowOff>
    </xdr:to>
    <xdr:sp macro="" textlink="">
      <xdr:nvSpPr>
        <xdr:cNvPr id="516" name="円/楕円 515"/>
        <xdr:cNvSpPr/>
      </xdr:nvSpPr>
      <xdr:spPr>
        <a:xfrm>
          <a:off x="16268700" y="61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124899</xdr:rowOff>
    </xdr:from>
    <xdr:ext cx="534377" cy="259045"/>
    <xdr:sp macro="" textlink="">
      <xdr:nvSpPr>
        <xdr:cNvPr id="517" name="災害復旧事業費該当値テキスト"/>
        <xdr:cNvSpPr txBox="1"/>
      </xdr:nvSpPr>
      <xdr:spPr>
        <a:xfrm>
          <a:off x="16370300" y="595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164750</xdr:rowOff>
    </xdr:from>
    <xdr:to>
      <xdr:col>22</xdr:col>
      <xdr:colOff>415925</xdr:colOff>
      <xdr:row>39</xdr:row>
      <xdr:rowOff>94900</xdr:rowOff>
    </xdr:to>
    <xdr:sp macro="" textlink="">
      <xdr:nvSpPr>
        <xdr:cNvPr id="518" name="円/楕円 517"/>
        <xdr:cNvSpPr/>
      </xdr:nvSpPr>
      <xdr:spPr>
        <a:xfrm>
          <a:off x="15430500" y="66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86027</xdr:rowOff>
    </xdr:from>
    <xdr:ext cx="313932" cy="259045"/>
    <xdr:sp macro="" textlink="">
      <xdr:nvSpPr>
        <xdr:cNvPr id="519" name="テキスト ボックス 518"/>
        <xdr:cNvSpPr txBox="1"/>
      </xdr:nvSpPr>
      <xdr:spPr>
        <a:xfrm>
          <a:off x="15324333" y="6772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164757</xdr:rowOff>
    </xdr:from>
    <xdr:to>
      <xdr:col>21</xdr:col>
      <xdr:colOff>212725</xdr:colOff>
      <xdr:row>39</xdr:row>
      <xdr:rowOff>94907</xdr:rowOff>
    </xdr:to>
    <xdr:sp macro="" textlink="">
      <xdr:nvSpPr>
        <xdr:cNvPr id="520" name="円/楕円 519"/>
        <xdr:cNvSpPr/>
      </xdr:nvSpPr>
      <xdr:spPr>
        <a:xfrm>
          <a:off x="14541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86034</xdr:rowOff>
    </xdr:from>
    <xdr:ext cx="313932" cy="259045"/>
    <xdr:sp macro="" textlink="">
      <xdr:nvSpPr>
        <xdr:cNvPr id="521" name="テキスト ボックス 520"/>
        <xdr:cNvSpPr txBox="1"/>
      </xdr:nvSpPr>
      <xdr:spPr>
        <a:xfrm>
          <a:off x="14435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139017</xdr:rowOff>
    </xdr:from>
    <xdr:to>
      <xdr:col>20</xdr:col>
      <xdr:colOff>9525</xdr:colOff>
      <xdr:row>39</xdr:row>
      <xdr:rowOff>69167</xdr:rowOff>
    </xdr:to>
    <xdr:sp macro="" textlink="">
      <xdr:nvSpPr>
        <xdr:cNvPr id="522" name="円/楕円 521"/>
        <xdr:cNvSpPr/>
      </xdr:nvSpPr>
      <xdr:spPr>
        <a:xfrm>
          <a:off x="13652500" y="66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60294</xdr:rowOff>
    </xdr:from>
    <xdr:ext cx="469744" cy="259045"/>
    <xdr:sp macro="" textlink="">
      <xdr:nvSpPr>
        <xdr:cNvPr id="523" name="テキスト ボックス 522"/>
        <xdr:cNvSpPr txBox="1"/>
      </xdr:nvSpPr>
      <xdr:spPr>
        <a:xfrm>
          <a:off x="13468427" y="674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148031</xdr:rowOff>
    </xdr:from>
    <xdr:to>
      <xdr:col>18</xdr:col>
      <xdr:colOff>492125</xdr:colOff>
      <xdr:row>39</xdr:row>
      <xdr:rowOff>78181</xdr:rowOff>
    </xdr:to>
    <xdr:sp macro="" textlink="">
      <xdr:nvSpPr>
        <xdr:cNvPr id="524" name="円/楕円 523"/>
        <xdr:cNvSpPr/>
      </xdr:nvSpPr>
      <xdr:spPr>
        <a:xfrm>
          <a:off x="12763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69308</xdr:rowOff>
    </xdr:from>
    <xdr:ext cx="469744" cy="259045"/>
    <xdr:sp macro="" textlink="">
      <xdr:nvSpPr>
        <xdr:cNvPr id="525" name="テキスト ボックス 524"/>
        <xdr:cNvSpPr txBox="1"/>
      </xdr:nvSpPr>
      <xdr:spPr>
        <a:xfrm>
          <a:off x="12579427" y="675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91804</xdr:rowOff>
    </xdr:from>
    <xdr:to>
      <xdr:col>23</xdr:col>
      <xdr:colOff>517525</xdr:colOff>
      <xdr:row>75</xdr:row>
      <xdr:rowOff>140984</xdr:rowOff>
    </xdr:to>
    <xdr:cxnSp macro="">
      <xdr:nvCxnSpPr>
        <xdr:cNvPr id="609" name="直線コネクタ 608"/>
        <xdr:cNvCxnSpPr/>
      </xdr:nvCxnSpPr>
      <xdr:spPr>
        <a:xfrm>
          <a:off x="15481300" y="12950554"/>
          <a:ext cx="8382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166391</xdr:rowOff>
    </xdr:from>
    <xdr:to>
      <xdr:col>22</xdr:col>
      <xdr:colOff>365125</xdr:colOff>
      <xdr:row>75</xdr:row>
      <xdr:rowOff>91804</xdr:rowOff>
    </xdr:to>
    <xdr:cxnSp macro="">
      <xdr:nvCxnSpPr>
        <xdr:cNvPr id="612" name="直線コネクタ 611"/>
        <xdr:cNvCxnSpPr/>
      </xdr:nvCxnSpPr>
      <xdr:spPr>
        <a:xfrm>
          <a:off x="14592300" y="12853691"/>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159982</xdr:rowOff>
    </xdr:from>
    <xdr:to>
      <xdr:col>21</xdr:col>
      <xdr:colOff>161925</xdr:colOff>
      <xdr:row>74</xdr:row>
      <xdr:rowOff>166391</xdr:rowOff>
    </xdr:to>
    <xdr:cxnSp macro="">
      <xdr:nvCxnSpPr>
        <xdr:cNvPr id="615" name="直線コネクタ 614"/>
        <xdr:cNvCxnSpPr/>
      </xdr:nvCxnSpPr>
      <xdr:spPr>
        <a:xfrm>
          <a:off x="13703300" y="12847282"/>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159982</xdr:rowOff>
    </xdr:from>
    <xdr:to>
      <xdr:col>19</xdr:col>
      <xdr:colOff>644525</xdr:colOff>
      <xdr:row>74</xdr:row>
      <xdr:rowOff>160173</xdr:rowOff>
    </xdr:to>
    <xdr:cxnSp macro="">
      <xdr:nvCxnSpPr>
        <xdr:cNvPr id="618" name="直線コネクタ 617"/>
        <xdr:cNvCxnSpPr/>
      </xdr:nvCxnSpPr>
      <xdr:spPr>
        <a:xfrm flipV="1">
          <a:off x="12814300" y="128472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90184</xdr:rowOff>
    </xdr:from>
    <xdr:to>
      <xdr:col>23</xdr:col>
      <xdr:colOff>568325</xdr:colOff>
      <xdr:row>76</xdr:row>
      <xdr:rowOff>20334</xdr:rowOff>
    </xdr:to>
    <xdr:sp macro="" textlink="">
      <xdr:nvSpPr>
        <xdr:cNvPr id="628" name="円/楕円 627"/>
        <xdr:cNvSpPr/>
      </xdr:nvSpPr>
      <xdr:spPr>
        <a:xfrm>
          <a:off x="16268700" y="129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113061</xdr:rowOff>
    </xdr:from>
    <xdr:ext cx="599010" cy="259045"/>
    <xdr:sp macro="" textlink="">
      <xdr:nvSpPr>
        <xdr:cNvPr id="629" name="公債費該当値テキスト"/>
        <xdr:cNvSpPr txBox="1"/>
      </xdr:nvSpPr>
      <xdr:spPr>
        <a:xfrm>
          <a:off x="16370300" y="12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112,219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41004</xdr:rowOff>
    </xdr:from>
    <xdr:to>
      <xdr:col>22</xdr:col>
      <xdr:colOff>415925</xdr:colOff>
      <xdr:row>75</xdr:row>
      <xdr:rowOff>142604</xdr:rowOff>
    </xdr:to>
    <xdr:sp macro="" textlink="">
      <xdr:nvSpPr>
        <xdr:cNvPr id="630" name="円/楕円 629"/>
        <xdr:cNvSpPr/>
      </xdr:nvSpPr>
      <xdr:spPr>
        <a:xfrm>
          <a:off x="15430500" y="1289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159131</xdr:rowOff>
    </xdr:from>
    <xdr:ext cx="599010" cy="259045"/>
    <xdr:sp macro="" textlink="">
      <xdr:nvSpPr>
        <xdr:cNvPr id="631" name="テキスト ボックス 630"/>
        <xdr:cNvSpPr txBox="1"/>
      </xdr:nvSpPr>
      <xdr:spPr>
        <a:xfrm>
          <a:off x="15181794" y="1267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115591</xdr:rowOff>
    </xdr:from>
    <xdr:to>
      <xdr:col>21</xdr:col>
      <xdr:colOff>212725</xdr:colOff>
      <xdr:row>75</xdr:row>
      <xdr:rowOff>45741</xdr:rowOff>
    </xdr:to>
    <xdr:sp macro="" textlink="">
      <xdr:nvSpPr>
        <xdr:cNvPr id="632" name="円/楕円 631"/>
        <xdr:cNvSpPr/>
      </xdr:nvSpPr>
      <xdr:spPr>
        <a:xfrm>
          <a:off x="14541500" y="12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62268</xdr:rowOff>
    </xdr:from>
    <xdr:ext cx="599010" cy="259045"/>
    <xdr:sp macro="" textlink="">
      <xdr:nvSpPr>
        <xdr:cNvPr id="633" name="テキスト ボックス 632"/>
        <xdr:cNvSpPr txBox="1"/>
      </xdr:nvSpPr>
      <xdr:spPr>
        <a:xfrm>
          <a:off x="14292794" y="1257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109182</xdr:rowOff>
    </xdr:from>
    <xdr:to>
      <xdr:col>20</xdr:col>
      <xdr:colOff>9525</xdr:colOff>
      <xdr:row>75</xdr:row>
      <xdr:rowOff>39332</xdr:rowOff>
    </xdr:to>
    <xdr:sp macro="" textlink="">
      <xdr:nvSpPr>
        <xdr:cNvPr id="634" name="円/楕円 633"/>
        <xdr:cNvSpPr/>
      </xdr:nvSpPr>
      <xdr:spPr>
        <a:xfrm>
          <a:off x="13652500" y="127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55859</xdr:rowOff>
    </xdr:from>
    <xdr:ext cx="599010" cy="259045"/>
    <xdr:sp macro="" textlink="">
      <xdr:nvSpPr>
        <xdr:cNvPr id="635" name="テキスト ボックス 634"/>
        <xdr:cNvSpPr txBox="1"/>
      </xdr:nvSpPr>
      <xdr:spPr>
        <a:xfrm>
          <a:off x="13403794" y="1257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109373</xdr:rowOff>
    </xdr:from>
    <xdr:to>
      <xdr:col>18</xdr:col>
      <xdr:colOff>492125</xdr:colOff>
      <xdr:row>75</xdr:row>
      <xdr:rowOff>39523</xdr:rowOff>
    </xdr:to>
    <xdr:sp macro="" textlink="">
      <xdr:nvSpPr>
        <xdr:cNvPr id="636" name="円/楕円 635"/>
        <xdr:cNvSpPr/>
      </xdr:nvSpPr>
      <xdr:spPr>
        <a:xfrm>
          <a:off x="12763500" y="127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56050</xdr:rowOff>
    </xdr:from>
    <xdr:ext cx="599010" cy="259045"/>
    <xdr:sp macro="" textlink="">
      <xdr:nvSpPr>
        <xdr:cNvPr id="637" name="テキスト ボックス 636"/>
        <xdr:cNvSpPr txBox="1"/>
      </xdr:nvSpPr>
      <xdr:spPr>
        <a:xfrm>
          <a:off x="12514794" y="1257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119793</xdr:rowOff>
    </xdr:from>
    <xdr:to>
      <xdr:col>23</xdr:col>
      <xdr:colOff>517525</xdr:colOff>
      <xdr:row>99</xdr:row>
      <xdr:rowOff>36326</xdr:rowOff>
    </xdr:to>
    <xdr:cxnSp macro="">
      <xdr:nvCxnSpPr>
        <xdr:cNvPr id="666" name="直線コネクタ 665"/>
        <xdr:cNvCxnSpPr/>
      </xdr:nvCxnSpPr>
      <xdr:spPr>
        <a:xfrm>
          <a:off x="15481300" y="16921893"/>
          <a:ext cx="838200" cy="8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119793</xdr:rowOff>
    </xdr:from>
    <xdr:to>
      <xdr:col>22</xdr:col>
      <xdr:colOff>365125</xdr:colOff>
      <xdr:row>99</xdr:row>
      <xdr:rowOff>40788</xdr:rowOff>
    </xdr:to>
    <xdr:cxnSp macro="">
      <xdr:nvCxnSpPr>
        <xdr:cNvPr id="669" name="直線コネクタ 668"/>
        <xdr:cNvCxnSpPr/>
      </xdr:nvCxnSpPr>
      <xdr:spPr>
        <a:xfrm flipV="1">
          <a:off x="14592300" y="16921893"/>
          <a:ext cx="889000" cy="9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142667</xdr:rowOff>
    </xdr:from>
    <xdr:to>
      <xdr:col>21</xdr:col>
      <xdr:colOff>161925</xdr:colOff>
      <xdr:row>99</xdr:row>
      <xdr:rowOff>40788</xdr:rowOff>
    </xdr:to>
    <xdr:cxnSp macro="">
      <xdr:nvCxnSpPr>
        <xdr:cNvPr id="672" name="直線コネクタ 671"/>
        <xdr:cNvCxnSpPr/>
      </xdr:nvCxnSpPr>
      <xdr:spPr>
        <a:xfrm>
          <a:off x="13703300" y="16944767"/>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142667</xdr:rowOff>
    </xdr:from>
    <xdr:to>
      <xdr:col>19</xdr:col>
      <xdr:colOff>644525</xdr:colOff>
      <xdr:row>99</xdr:row>
      <xdr:rowOff>39824</xdr:rowOff>
    </xdr:to>
    <xdr:cxnSp macro="">
      <xdr:nvCxnSpPr>
        <xdr:cNvPr id="675" name="直線コネクタ 674"/>
        <xdr:cNvCxnSpPr/>
      </xdr:nvCxnSpPr>
      <xdr:spPr>
        <a:xfrm flipV="1">
          <a:off x="12814300" y="16944767"/>
          <a:ext cx="889000" cy="6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156976</xdr:rowOff>
    </xdr:from>
    <xdr:to>
      <xdr:col>23</xdr:col>
      <xdr:colOff>568325</xdr:colOff>
      <xdr:row>99</xdr:row>
      <xdr:rowOff>87126</xdr:rowOff>
    </xdr:to>
    <xdr:sp macro="" textlink="">
      <xdr:nvSpPr>
        <xdr:cNvPr id="685" name="円/楕円 684"/>
        <xdr:cNvSpPr/>
      </xdr:nvSpPr>
      <xdr:spPr>
        <a:xfrm>
          <a:off x="16268700" y="169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71903</xdr:rowOff>
    </xdr:from>
    <xdr:ext cx="469744" cy="259045"/>
    <xdr:sp macro="" textlink="">
      <xdr:nvSpPr>
        <xdr:cNvPr id="686" name="積立金該当値テキスト"/>
        <xdr:cNvSpPr txBox="1"/>
      </xdr:nvSpPr>
      <xdr:spPr>
        <a:xfrm>
          <a:off x="16370300" y="1687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68993</xdr:rowOff>
    </xdr:from>
    <xdr:to>
      <xdr:col>22</xdr:col>
      <xdr:colOff>415925</xdr:colOff>
      <xdr:row>98</xdr:row>
      <xdr:rowOff>170593</xdr:rowOff>
    </xdr:to>
    <xdr:sp macro="" textlink="">
      <xdr:nvSpPr>
        <xdr:cNvPr id="687" name="円/楕円 686"/>
        <xdr:cNvSpPr/>
      </xdr:nvSpPr>
      <xdr:spPr>
        <a:xfrm>
          <a:off x="15430500" y="168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161720</xdr:rowOff>
    </xdr:from>
    <xdr:ext cx="534377" cy="259045"/>
    <xdr:sp macro="" textlink="">
      <xdr:nvSpPr>
        <xdr:cNvPr id="688" name="テキスト ボックス 687"/>
        <xdr:cNvSpPr txBox="1"/>
      </xdr:nvSpPr>
      <xdr:spPr>
        <a:xfrm>
          <a:off x="15214111" y="169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161438</xdr:rowOff>
    </xdr:from>
    <xdr:to>
      <xdr:col>21</xdr:col>
      <xdr:colOff>212725</xdr:colOff>
      <xdr:row>99</xdr:row>
      <xdr:rowOff>91588</xdr:rowOff>
    </xdr:to>
    <xdr:sp macro="" textlink="">
      <xdr:nvSpPr>
        <xdr:cNvPr id="689" name="円/楕円 688"/>
        <xdr:cNvSpPr/>
      </xdr:nvSpPr>
      <xdr:spPr>
        <a:xfrm>
          <a:off x="14541500" y="169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82715</xdr:rowOff>
    </xdr:from>
    <xdr:ext cx="378565" cy="259045"/>
    <xdr:sp macro="" textlink="">
      <xdr:nvSpPr>
        <xdr:cNvPr id="690" name="テキスト ボックス 689"/>
        <xdr:cNvSpPr txBox="1"/>
      </xdr:nvSpPr>
      <xdr:spPr>
        <a:xfrm>
          <a:off x="14403017" y="170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91867</xdr:rowOff>
    </xdr:from>
    <xdr:to>
      <xdr:col>20</xdr:col>
      <xdr:colOff>9525</xdr:colOff>
      <xdr:row>99</xdr:row>
      <xdr:rowOff>22017</xdr:rowOff>
    </xdr:to>
    <xdr:sp macro="" textlink="">
      <xdr:nvSpPr>
        <xdr:cNvPr id="691" name="円/楕円 690"/>
        <xdr:cNvSpPr/>
      </xdr:nvSpPr>
      <xdr:spPr>
        <a:xfrm>
          <a:off x="13652500" y="168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13144</xdr:rowOff>
    </xdr:from>
    <xdr:ext cx="534377" cy="259045"/>
    <xdr:sp macro="" textlink="">
      <xdr:nvSpPr>
        <xdr:cNvPr id="692" name="テキスト ボックス 691"/>
        <xdr:cNvSpPr txBox="1"/>
      </xdr:nvSpPr>
      <xdr:spPr>
        <a:xfrm>
          <a:off x="13436111" y="169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160474</xdr:rowOff>
    </xdr:from>
    <xdr:to>
      <xdr:col>18</xdr:col>
      <xdr:colOff>492125</xdr:colOff>
      <xdr:row>99</xdr:row>
      <xdr:rowOff>90624</xdr:rowOff>
    </xdr:to>
    <xdr:sp macro="" textlink="">
      <xdr:nvSpPr>
        <xdr:cNvPr id="693" name="円/楕円 692"/>
        <xdr:cNvSpPr/>
      </xdr:nvSpPr>
      <xdr:spPr>
        <a:xfrm>
          <a:off x="12763500" y="169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81751</xdr:rowOff>
    </xdr:from>
    <xdr:ext cx="469744" cy="259045"/>
    <xdr:sp macro="" textlink="">
      <xdr:nvSpPr>
        <xdr:cNvPr id="694" name="テキスト ボックス 693"/>
        <xdr:cNvSpPr txBox="1"/>
      </xdr:nvSpPr>
      <xdr:spPr>
        <a:xfrm>
          <a:off x="12579427" y="170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129184</xdr:rowOff>
    </xdr:from>
    <xdr:to>
      <xdr:col>32</xdr:col>
      <xdr:colOff>187325</xdr:colOff>
      <xdr:row>57</xdr:row>
      <xdr:rowOff>4026</xdr:rowOff>
    </xdr:to>
    <xdr:cxnSp macro="">
      <xdr:nvCxnSpPr>
        <xdr:cNvPr id="778" name="直線コネクタ 777"/>
        <xdr:cNvCxnSpPr/>
      </xdr:nvCxnSpPr>
      <xdr:spPr>
        <a:xfrm flipV="1">
          <a:off x="21323300" y="9730384"/>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102667</xdr:rowOff>
    </xdr:from>
    <xdr:to>
      <xdr:col>31</xdr:col>
      <xdr:colOff>34925</xdr:colOff>
      <xdr:row>57</xdr:row>
      <xdr:rowOff>4026</xdr:rowOff>
    </xdr:to>
    <xdr:cxnSp macro="">
      <xdr:nvCxnSpPr>
        <xdr:cNvPr id="781" name="直線コネクタ 780"/>
        <xdr:cNvCxnSpPr/>
      </xdr:nvCxnSpPr>
      <xdr:spPr>
        <a:xfrm>
          <a:off x="20434300" y="9703867"/>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102667</xdr:rowOff>
    </xdr:from>
    <xdr:to>
      <xdr:col>29</xdr:col>
      <xdr:colOff>517525</xdr:colOff>
      <xdr:row>56</xdr:row>
      <xdr:rowOff>131852</xdr:rowOff>
    </xdr:to>
    <xdr:cxnSp macro="">
      <xdr:nvCxnSpPr>
        <xdr:cNvPr id="784" name="直線コネクタ 783"/>
        <xdr:cNvCxnSpPr/>
      </xdr:nvCxnSpPr>
      <xdr:spPr>
        <a:xfrm flipV="1">
          <a:off x="19545300" y="9703867"/>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131852</xdr:rowOff>
    </xdr:from>
    <xdr:to>
      <xdr:col>28</xdr:col>
      <xdr:colOff>314325</xdr:colOff>
      <xdr:row>57</xdr:row>
      <xdr:rowOff>66281</xdr:rowOff>
    </xdr:to>
    <xdr:cxnSp macro="">
      <xdr:nvCxnSpPr>
        <xdr:cNvPr id="787" name="直線コネクタ 786"/>
        <xdr:cNvCxnSpPr/>
      </xdr:nvCxnSpPr>
      <xdr:spPr>
        <a:xfrm flipV="1">
          <a:off x="18656300" y="9733052"/>
          <a:ext cx="8890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1" name="テキスト ボックス 790"/>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78384</xdr:rowOff>
    </xdr:from>
    <xdr:to>
      <xdr:col>32</xdr:col>
      <xdr:colOff>238125</xdr:colOff>
      <xdr:row>57</xdr:row>
      <xdr:rowOff>8534</xdr:rowOff>
    </xdr:to>
    <xdr:sp macro="" textlink="">
      <xdr:nvSpPr>
        <xdr:cNvPr id="797" name="円/楕円 796"/>
        <xdr:cNvSpPr/>
      </xdr:nvSpPr>
      <xdr:spPr>
        <a:xfrm>
          <a:off x="22110700" y="96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101261</xdr:rowOff>
    </xdr:from>
    <xdr:ext cx="534377" cy="259045"/>
    <xdr:sp macro="" textlink="">
      <xdr:nvSpPr>
        <xdr:cNvPr id="798" name="貸付金該当値テキスト"/>
        <xdr:cNvSpPr txBox="1"/>
      </xdr:nvSpPr>
      <xdr:spPr>
        <a:xfrm>
          <a:off x="22212300" y="95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124676</xdr:rowOff>
    </xdr:from>
    <xdr:to>
      <xdr:col>31</xdr:col>
      <xdr:colOff>85725</xdr:colOff>
      <xdr:row>57</xdr:row>
      <xdr:rowOff>54826</xdr:rowOff>
    </xdr:to>
    <xdr:sp macro="" textlink="">
      <xdr:nvSpPr>
        <xdr:cNvPr id="799" name="円/楕円 798"/>
        <xdr:cNvSpPr/>
      </xdr:nvSpPr>
      <xdr:spPr>
        <a:xfrm>
          <a:off x="21272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71353</xdr:rowOff>
    </xdr:from>
    <xdr:ext cx="534377" cy="259045"/>
    <xdr:sp macro="" textlink="">
      <xdr:nvSpPr>
        <xdr:cNvPr id="800" name="テキスト ボックス 799"/>
        <xdr:cNvSpPr txBox="1"/>
      </xdr:nvSpPr>
      <xdr:spPr>
        <a:xfrm>
          <a:off x="21056111" y="95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51867</xdr:rowOff>
    </xdr:from>
    <xdr:to>
      <xdr:col>29</xdr:col>
      <xdr:colOff>568325</xdr:colOff>
      <xdr:row>56</xdr:row>
      <xdr:rowOff>153467</xdr:rowOff>
    </xdr:to>
    <xdr:sp macro="" textlink="">
      <xdr:nvSpPr>
        <xdr:cNvPr id="801" name="円/楕円 800"/>
        <xdr:cNvSpPr/>
      </xdr:nvSpPr>
      <xdr:spPr>
        <a:xfrm>
          <a:off x="203835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169994</xdr:rowOff>
    </xdr:from>
    <xdr:ext cx="534377" cy="259045"/>
    <xdr:sp macro="" textlink="">
      <xdr:nvSpPr>
        <xdr:cNvPr id="802" name="テキスト ボックス 801"/>
        <xdr:cNvSpPr txBox="1"/>
      </xdr:nvSpPr>
      <xdr:spPr>
        <a:xfrm>
          <a:off x="20167111" y="94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81052</xdr:rowOff>
    </xdr:from>
    <xdr:to>
      <xdr:col>28</xdr:col>
      <xdr:colOff>365125</xdr:colOff>
      <xdr:row>57</xdr:row>
      <xdr:rowOff>11202</xdr:rowOff>
    </xdr:to>
    <xdr:sp macro="" textlink="">
      <xdr:nvSpPr>
        <xdr:cNvPr id="803" name="円/楕円 802"/>
        <xdr:cNvSpPr/>
      </xdr:nvSpPr>
      <xdr:spPr>
        <a:xfrm>
          <a:off x="19494500" y="96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27729</xdr:rowOff>
    </xdr:from>
    <xdr:ext cx="534377" cy="259045"/>
    <xdr:sp macro="" textlink="">
      <xdr:nvSpPr>
        <xdr:cNvPr id="804" name="テキスト ボックス 803"/>
        <xdr:cNvSpPr txBox="1"/>
      </xdr:nvSpPr>
      <xdr:spPr>
        <a:xfrm>
          <a:off x="19278111" y="945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15481</xdr:rowOff>
    </xdr:from>
    <xdr:to>
      <xdr:col>27</xdr:col>
      <xdr:colOff>161925</xdr:colOff>
      <xdr:row>57</xdr:row>
      <xdr:rowOff>117081</xdr:rowOff>
    </xdr:to>
    <xdr:sp macro="" textlink="">
      <xdr:nvSpPr>
        <xdr:cNvPr id="805" name="円/楕円 804"/>
        <xdr:cNvSpPr/>
      </xdr:nvSpPr>
      <xdr:spPr>
        <a:xfrm>
          <a:off x="18605500" y="97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133608</xdr:rowOff>
    </xdr:from>
    <xdr:ext cx="469744" cy="259045"/>
    <xdr:sp macro="" textlink="">
      <xdr:nvSpPr>
        <xdr:cNvPr id="806" name="テキスト ボックス 805"/>
        <xdr:cNvSpPr txBox="1"/>
      </xdr:nvSpPr>
      <xdr:spPr>
        <a:xfrm>
          <a:off x="18421427" y="956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44069</xdr:rowOff>
    </xdr:from>
    <xdr:to>
      <xdr:col>32</xdr:col>
      <xdr:colOff>187325</xdr:colOff>
      <xdr:row>76</xdr:row>
      <xdr:rowOff>55542</xdr:rowOff>
    </xdr:to>
    <xdr:cxnSp macro="">
      <xdr:nvCxnSpPr>
        <xdr:cNvPr id="837" name="直線コネクタ 836"/>
        <xdr:cNvCxnSpPr/>
      </xdr:nvCxnSpPr>
      <xdr:spPr>
        <a:xfrm>
          <a:off x="21323300" y="13074269"/>
          <a:ext cx="8382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44069</xdr:rowOff>
    </xdr:from>
    <xdr:to>
      <xdr:col>31</xdr:col>
      <xdr:colOff>34925</xdr:colOff>
      <xdr:row>76</xdr:row>
      <xdr:rowOff>57121</xdr:rowOff>
    </xdr:to>
    <xdr:cxnSp macro="">
      <xdr:nvCxnSpPr>
        <xdr:cNvPr id="840" name="直線コネクタ 839"/>
        <xdr:cNvCxnSpPr/>
      </xdr:nvCxnSpPr>
      <xdr:spPr>
        <a:xfrm flipV="1">
          <a:off x="20434300" y="13074269"/>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57121</xdr:rowOff>
    </xdr:from>
    <xdr:to>
      <xdr:col>29</xdr:col>
      <xdr:colOff>517525</xdr:colOff>
      <xdr:row>76</xdr:row>
      <xdr:rowOff>121467</xdr:rowOff>
    </xdr:to>
    <xdr:cxnSp macro="">
      <xdr:nvCxnSpPr>
        <xdr:cNvPr id="843" name="直線コネクタ 842"/>
        <xdr:cNvCxnSpPr/>
      </xdr:nvCxnSpPr>
      <xdr:spPr>
        <a:xfrm flipV="1">
          <a:off x="19545300" y="1308732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121151</xdr:rowOff>
    </xdr:from>
    <xdr:to>
      <xdr:col>28</xdr:col>
      <xdr:colOff>314325</xdr:colOff>
      <xdr:row>76</xdr:row>
      <xdr:rowOff>121467</xdr:rowOff>
    </xdr:to>
    <xdr:cxnSp macro="">
      <xdr:nvCxnSpPr>
        <xdr:cNvPr id="846" name="直線コネクタ 845"/>
        <xdr:cNvCxnSpPr/>
      </xdr:nvCxnSpPr>
      <xdr:spPr>
        <a:xfrm>
          <a:off x="18656300" y="13151351"/>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4742</xdr:rowOff>
    </xdr:from>
    <xdr:to>
      <xdr:col>32</xdr:col>
      <xdr:colOff>238125</xdr:colOff>
      <xdr:row>76</xdr:row>
      <xdr:rowOff>106342</xdr:rowOff>
    </xdr:to>
    <xdr:sp macro="" textlink="">
      <xdr:nvSpPr>
        <xdr:cNvPr id="856" name="円/楕円 855"/>
        <xdr:cNvSpPr/>
      </xdr:nvSpPr>
      <xdr:spPr>
        <a:xfrm>
          <a:off x="22110700" y="130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154619</xdr:rowOff>
    </xdr:from>
    <xdr:ext cx="534377" cy="259045"/>
    <xdr:sp macro="" textlink="">
      <xdr:nvSpPr>
        <xdr:cNvPr id="857" name="繰出金該当値テキスト"/>
        <xdr:cNvSpPr txBox="1"/>
      </xdr:nvSpPr>
      <xdr:spPr>
        <a:xfrm>
          <a:off x="22212300" y="1301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164719</xdr:rowOff>
    </xdr:from>
    <xdr:to>
      <xdr:col>31</xdr:col>
      <xdr:colOff>85725</xdr:colOff>
      <xdr:row>76</xdr:row>
      <xdr:rowOff>94869</xdr:rowOff>
    </xdr:to>
    <xdr:sp macro="" textlink="">
      <xdr:nvSpPr>
        <xdr:cNvPr id="858" name="円/楕円 857"/>
        <xdr:cNvSpPr/>
      </xdr:nvSpPr>
      <xdr:spPr>
        <a:xfrm>
          <a:off x="21272500" y="130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85996</xdr:rowOff>
    </xdr:from>
    <xdr:ext cx="534377" cy="259045"/>
    <xdr:sp macro="" textlink="">
      <xdr:nvSpPr>
        <xdr:cNvPr id="859" name="テキスト ボックス 858"/>
        <xdr:cNvSpPr txBox="1"/>
      </xdr:nvSpPr>
      <xdr:spPr>
        <a:xfrm>
          <a:off x="21056111" y="131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6321</xdr:rowOff>
    </xdr:from>
    <xdr:to>
      <xdr:col>29</xdr:col>
      <xdr:colOff>568325</xdr:colOff>
      <xdr:row>76</xdr:row>
      <xdr:rowOff>107921</xdr:rowOff>
    </xdr:to>
    <xdr:sp macro="" textlink="">
      <xdr:nvSpPr>
        <xdr:cNvPr id="860" name="円/楕円 859"/>
        <xdr:cNvSpPr/>
      </xdr:nvSpPr>
      <xdr:spPr>
        <a:xfrm>
          <a:off x="20383500" y="130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99048</xdr:rowOff>
    </xdr:from>
    <xdr:ext cx="534377" cy="259045"/>
    <xdr:sp macro="" textlink="">
      <xdr:nvSpPr>
        <xdr:cNvPr id="861" name="テキスト ボックス 860"/>
        <xdr:cNvSpPr txBox="1"/>
      </xdr:nvSpPr>
      <xdr:spPr>
        <a:xfrm>
          <a:off x="20167111" y="131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70667</xdr:rowOff>
    </xdr:from>
    <xdr:to>
      <xdr:col>28</xdr:col>
      <xdr:colOff>365125</xdr:colOff>
      <xdr:row>77</xdr:row>
      <xdr:rowOff>817</xdr:rowOff>
    </xdr:to>
    <xdr:sp macro="" textlink="">
      <xdr:nvSpPr>
        <xdr:cNvPr id="862" name="円/楕円 861"/>
        <xdr:cNvSpPr/>
      </xdr:nvSpPr>
      <xdr:spPr>
        <a:xfrm>
          <a:off x="19494500" y="131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163394</xdr:rowOff>
    </xdr:from>
    <xdr:ext cx="534377" cy="259045"/>
    <xdr:sp macro="" textlink="">
      <xdr:nvSpPr>
        <xdr:cNvPr id="863" name="テキスト ボックス 862"/>
        <xdr:cNvSpPr txBox="1"/>
      </xdr:nvSpPr>
      <xdr:spPr>
        <a:xfrm>
          <a:off x="19278111" y="131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70351</xdr:rowOff>
    </xdr:from>
    <xdr:to>
      <xdr:col>27</xdr:col>
      <xdr:colOff>161925</xdr:colOff>
      <xdr:row>77</xdr:row>
      <xdr:rowOff>501</xdr:rowOff>
    </xdr:to>
    <xdr:sp macro="" textlink="">
      <xdr:nvSpPr>
        <xdr:cNvPr id="864" name="円/楕円 863"/>
        <xdr:cNvSpPr/>
      </xdr:nvSpPr>
      <xdr:spPr>
        <a:xfrm>
          <a:off x="18605500" y="13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163078</xdr:rowOff>
    </xdr:from>
    <xdr:ext cx="534377" cy="259045"/>
    <xdr:sp macro="" textlink="">
      <xdr:nvSpPr>
        <xdr:cNvPr id="865" name="テキスト ボックス 864"/>
        <xdr:cNvSpPr txBox="1"/>
      </xdr:nvSpPr>
      <xdr:spPr>
        <a:xfrm>
          <a:off x="18389111" y="131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歳出決算総額は、住民一人当たり１，</a:t>
          </a:r>
          <a:r>
            <a:rPr kumimoji="1" lang="ja-JP" altLang="en-US" sz="1100">
              <a:solidFill>
                <a:schemeClr val="dk1"/>
              </a:solidFill>
              <a:effectLst/>
              <a:latin typeface="+mn-lt"/>
              <a:ea typeface="+mn-ea"/>
              <a:cs typeface="+mn-cs"/>
            </a:rPr>
            <a:t>２１１</a:t>
          </a:r>
          <a:r>
            <a:rPr kumimoji="1" lang="ja-JP" altLang="ja-JP" sz="1100">
              <a:solidFill>
                <a:schemeClr val="dk1"/>
              </a:solidFill>
              <a:effectLst/>
              <a:latin typeface="+mn-lt"/>
              <a:ea typeface="+mn-ea"/>
              <a:cs typeface="+mn-cs"/>
            </a:rPr>
            <a:t>千円となっている。主な構成項目である</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３５３</a:t>
          </a:r>
          <a:r>
            <a:rPr kumimoji="1" lang="ja-JP" altLang="ja-JP" sz="1100">
              <a:solidFill>
                <a:schemeClr val="dk1"/>
              </a:solidFill>
              <a:effectLst/>
              <a:latin typeface="+mn-lt"/>
              <a:ea typeface="+mn-ea"/>
              <a:cs typeface="+mn-cs"/>
            </a:rPr>
            <a:t>千円で、類似団体と比べ高い水準にある。</a:t>
          </a:r>
          <a:endParaRPr lang="ja-JP" altLang="ja-JP" sz="1400">
            <a:effectLst/>
          </a:endParaRPr>
        </a:p>
        <a:p>
          <a:r>
            <a:rPr kumimoji="1" lang="ja-JP" altLang="en-US" sz="1100">
              <a:solidFill>
                <a:schemeClr val="dk1"/>
              </a:solidFill>
              <a:effectLst/>
              <a:latin typeface="+mn-lt"/>
              <a:ea typeface="+mn-ea"/>
              <a:cs typeface="+mn-cs"/>
            </a:rPr>
            <a:t>普通建設事業費増の主な要因は、振内中学校校舎屋体整備事業によるものである。</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5,267
5,176
743.09
6,449,217
6,377,833
70,330
3,488,426
6,609,256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83566</xdr:rowOff>
    </xdr:from>
    <xdr:to>
      <xdr:col>6</xdr:col>
      <xdr:colOff>511175</xdr:colOff>
      <xdr:row>34</xdr:row>
      <xdr:rowOff>40386</xdr:rowOff>
    </xdr:to>
    <xdr:cxnSp macro="">
      <xdr:nvCxnSpPr>
        <xdr:cNvPr id="61" name="直線コネクタ 60"/>
        <xdr:cNvCxnSpPr/>
      </xdr:nvCxnSpPr>
      <xdr:spPr>
        <a:xfrm>
          <a:off x="3797300" y="5741416"/>
          <a:ext cx="8382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83566</xdr:rowOff>
    </xdr:from>
    <xdr:to>
      <xdr:col>5</xdr:col>
      <xdr:colOff>358775</xdr:colOff>
      <xdr:row>34</xdr:row>
      <xdr:rowOff>25654</xdr:rowOff>
    </xdr:to>
    <xdr:cxnSp macro="">
      <xdr:nvCxnSpPr>
        <xdr:cNvPr id="64" name="直線コネクタ 63"/>
        <xdr:cNvCxnSpPr/>
      </xdr:nvCxnSpPr>
      <xdr:spPr>
        <a:xfrm flipV="1">
          <a:off x="2908300" y="5741416"/>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25654</xdr:rowOff>
    </xdr:from>
    <xdr:to>
      <xdr:col>4</xdr:col>
      <xdr:colOff>155575</xdr:colOff>
      <xdr:row>34</xdr:row>
      <xdr:rowOff>60071</xdr:rowOff>
    </xdr:to>
    <xdr:cxnSp macro="">
      <xdr:nvCxnSpPr>
        <xdr:cNvPr id="67" name="直線コネクタ 66"/>
        <xdr:cNvCxnSpPr/>
      </xdr:nvCxnSpPr>
      <xdr:spPr>
        <a:xfrm flipV="1">
          <a:off x="2019300" y="5854954"/>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60071</xdr:rowOff>
    </xdr:from>
    <xdr:to>
      <xdr:col>2</xdr:col>
      <xdr:colOff>638175</xdr:colOff>
      <xdr:row>34</xdr:row>
      <xdr:rowOff>92964</xdr:rowOff>
    </xdr:to>
    <xdr:cxnSp macro="">
      <xdr:nvCxnSpPr>
        <xdr:cNvPr id="70" name="直線コネクタ 69"/>
        <xdr:cNvCxnSpPr/>
      </xdr:nvCxnSpPr>
      <xdr:spPr>
        <a:xfrm flipV="1">
          <a:off x="1130300" y="5889371"/>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161036</xdr:rowOff>
    </xdr:from>
    <xdr:to>
      <xdr:col>6</xdr:col>
      <xdr:colOff>561975</xdr:colOff>
      <xdr:row>34</xdr:row>
      <xdr:rowOff>91186</xdr:rowOff>
    </xdr:to>
    <xdr:sp macro="" textlink="">
      <xdr:nvSpPr>
        <xdr:cNvPr id="80" name="円/楕円 79"/>
        <xdr:cNvSpPr/>
      </xdr:nvSpPr>
      <xdr:spPr>
        <a:xfrm>
          <a:off x="4584700" y="58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12463</xdr:rowOff>
    </xdr:from>
    <xdr:ext cx="534377" cy="259045"/>
    <xdr:sp macro="" textlink="">
      <xdr:nvSpPr>
        <xdr:cNvPr id="81" name="議会費該当値テキスト"/>
        <xdr:cNvSpPr txBox="1"/>
      </xdr:nvSpPr>
      <xdr:spPr>
        <a:xfrm>
          <a:off x="4686300" y="56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32766</xdr:rowOff>
    </xdr:from>
    <xdr:to>
      <xdr:col>5</xdr:col>
      <xdr:colOff>409575</xdr:colOff>
      <xdr:row>33</xdr:row>
      <xdr:rowOff>134366</xdr:rowOff>
    </xdr:to>
    <xdr:sp macro="" textlink="">
      <xdr:nvSpPr>
        <xdr:cNvPr id="82" name="円/楕円 81"/>
        <xdr:cNvSpPr/>
      </xdr:nvSpPr>
      <xdr:spPr>
        <a:xfrm>
          <a:off x="37465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150893</xdr:rowOff>
    </xdr:from>
    <xdr:ext cx="534377" cy="259045"/>
    <xdr:sp macro="" textlink="">
      <xdr:nvSpPr>
        <xdr:cNvPr id="83" name="テキスト ボックス 82"/>
        <xdr:cNvSpPr txBox="1"/>
      </xdr:nvSpPr>
      <xdr:spPr>
        <a:xfrm>
          <a:off x="3530111" y="54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146304</xdr:rowOff>
    </xdr:from>
    <xdr:to>
      <xdr:col>4</xdr:col>
      <xdr:colOff>206375</xdr:colOff>
      <xdr:row>34</xdr:row>
      <xdr:rowOff>76454</xdr:rowOff>
    </xdr:to>
    <xdr:sp macro="" textlink="">
      <xdr:nvSpPr>
        <xdr:cNvPr id="84" name="円/楕円 83"/>
        <xdr:cNvSpPr/>
      </xdr:nvSpPr>
      <xdr:spPr>
        <a:xfrm>
          <a:off x="2857500" y="58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92981</xdr:rowOff>
    </xdr:from>
    <xdr:ext cx="534377" cy="259045"/>
    <xdr:sp macro="" textlink="">
      <xdr:nvSpPr>
        <xdr:cNvPr id="85" name="テキスト ボックス 84"/>
        <xdr:cNvSpPr txBox="1"/>
      </xdr:nvSpPr>
      <xdr:spPr>
        <a:xfrm>
          <a:off x="2641111" y="55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9271</xdr:rowOff>
    </xdr:from>
    <xdr:to>
      <xdr:col>3</xdr:col>
      <xdr:colOff>3175</xdr:colOff>
      <xdr:row>34</xdr:row>
      <xdr:rowOff>110871</xdr:rowOff>
    </xdr:to>
    <xdr:sp macro="" textlink="">
      <xdr:nvSpPr>
        <xdr:cNvPr id="86" name="円/楕円 85"/>
        <xdr:cNvSpPr/>
      </xdr:nvSpPr>
      <xdr:spPr>
        <a:xfrm>
          <a:off x="1968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127398</xdr:rowOff>
    </xdr:from>
    <xdr:ext cx="534377" cy="259045"/>
    <xdr:sp macro="" textlink="">
      <xdr:nvSpPr>
        <xdr:cNvPr id="87" name="テキスト ボックス 86"/>
        <xdr:cNvSpPr txBox="1"/>
      </xdr:nvSpPr>
      <xdr:spPr>
        <a:xfrm>
          <a:off x="1752111" y="56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42164</xdr:rowOff>
    </xdr:from>
    <xdr:to>
      <xdr:col>1</xdr:col>
      <xdr:colOff>485775</xdr:colOff>
      <xdr:row>34</xdr:row>
      <xdr:rowOff>143764</xdr:rowOff>
    </xdr:to>
    <xdr:sp macro="" textlink="">
      <xdr:nvSpPr>
        <xdr:cNvPr id="88" name="円/楕円 87"/>
        <xdr:cNvSpPr/>
      </xdr:nvSpPr>
      <xdr:spPr>
        <a:xfrm>
          <a:off x="1079500" y="58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160291</xdr:rowOff>
    </xdr:from>
    <xdr:ext cx="534377" cy="259045"/>
    <xdr:sp macro="" textlink="">
      <xdr:nvSpPr>
        <xdr:cNvPr id="89" name="テキスト ボックス 88"/>
        <xdr:cNvSpPr txBox="1"/>
      </xdr:nvSpPr>
      <xdr:spPr>
        <a:xfrm>
          <a:off x="863111" y="56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8918</xdr:rowOff>
    </xdr:from>
    <xdr:to>
      <xdr:col>6</xdr:col>
      <xdr:colOff>511175</xdr:colOff>
      <xdr:row>56</xdr:row>
      <xdr:rowOff>106752</xdr:rowOff>
    </xdr:to>
    <xdr:cxnSp macro="">
      <xdr:nvCxnSpPr>
        <xdr:cNvPr id="120" name="直線コネクタ 119"/>
        <xdr:cNvCxnSpPr/>
      </xdr:nvCxnSpPr>
      <xdr:spPr>
        <a:xfrm>
          <a:off x="3797300" y="9610118"/>
          <a:ext cx="838200" cy="9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8918</xdr:rowOff>
    </xdr:from>
    <xdr:to>
      <xdr:col>5</xdr:col>
      <xdr:colOff>358775</xdr:colOff>
      <xdr:row>56</xdr:row>
      <xdr:rowOff>167965</xdr:rowOff>
    </xdr:to>
    <xdr:cxnSp macro="">
      <xdr:nvCxnSpPr>
        <xdr:cNvPr id="123" name="直線コネクタ 122"/>
        <xdr:cNvCxnSpPr/>
      </xdr:nvCxnSpPr>
      <xdr:spPr>
        <a:xfrm flipV="1">
          <a:off x="2908300" y="9610118"/>
          <a:ext cx="889000" cy="15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88320</xdr:rowOff>
    </xdr:from>
    <xdr:to>
      <xdr:col>4</xdr:col>
      <xdr:colOff>155575</xdr:colOff>
      <xdr:row>56</xdr:row>
      <xdr:rowOff>167965</xdr:rowOff>
    </xdr:to>
    <xdr:cxnSp macro="">
      <xdr:nvCxnSpPr>
        <xdr:cNvPr id="126" name="直線コネクタ 125"/>
        <xdr:cNvCxnSpPr/>
      </xdr:nvCxnSpPr>
      <xdr:spPr>
        <a:xfrm>
          <a:off x="2019300" y="9689520"/>
          <a:ext cx="8890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88320</xdr:rowOff>
    </xdr:from>
    <xdr:to>
      <xdr:col>2</xdr:col>
      <xdr:colOff>638175</xdr:colOff>
      <xdr:row>57</xdr:row>
      <xdr:rowOff>54360</xdr:rowOff>
    </xdr:to>
    <xdr:cxnSp macro="">
      <xdr:nvCxnSpPr>
        <xdr:cNvPr id="129" name="直線コネクタ 128"/>
        <xdr:cNvCxnSpPr/>
      </xdr:nvCxnSpPr>
      <xdr:spPr>
        <a:xfrm flipV="1">
          <a:off x="1130300" y="9689520"/>
          <a:ext cx="889000" cy="1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55952</xdr:rowOff>
    </xdr:from>
    <xdr:to>
      <xdr:col>6</xdr:col>
      <xdr:colOff>561975</xdr:colOff>
      <xdr:row>56</xdr:row>
      <xdr:rowOff>157552</xdr:rowOff>
    </xdr:to>
    <xdr:sp macro="" textlink="">
      <xdr:nvSpPr>
        <xdr:cNvPr id="139" name="円/楕円 138"/>
        <xdr:cNvSpPr/>
      </xdr:nvSpPr>
      <xdr:spPr>
        <a:xfrm>
          <a:off x="4584700" y="96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34379</xdr:rowOff>
    </xdr:from>
    <xdr:ext cx="599010" cy="259045"/>
    <xdr:sp macro="" textlink="">
      <xdr:nvSpPr>
        <xdr:cNvPr id="140" name="総務費該当値テキスト"/>
        <xdr:cNvSpPr txBox="1"/>
      </xdr:nvSpPr>
      <xdr:spPr>
        <a:xfrm>
          <a:off x="4686300" y="963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155,089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129568</xdr:rowOff>
    </xdr:from>
    <xdr:to>
      <xdr:col>5</xdr:col>
      <xdr:colOff>409575</xdr:colOff>
      <xdr:row>56</xdr:row>
      <xdr:rowOff>59718</xdr:rowOff>
    </xdr:to>
    <xdr:sp macro="" textlink="">
      <xdr:nvSpPr>
        <xdr:cNvPr id="141" name="円/楕円 140"/>
        <xdr:cNvSpPr/>
      </xdr:nvSpPr>
      <xdr:spPr>
        <a:xfrm>
          <a:off x="3746500" y="95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76245</xdr:rowOff>
    </xdr:from>
    <xdr:ext cx="599010" cy="259045"/>
    <xdr:sp macro="" textlink="">
      <xdr:nvSpPr>
        <xdr:cNvPr id="142" name="テキスト ボックス 141"/>
        <xdr:cNvSpPr txBox="1"/>
      </xdr:nvSpPr>
      <xdr:spPr>
        <a:xfrm>
          <a:off x="3497794" y="933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117165</xdr:rowOff>
    </xdr:from>
    <xdr:to>
      <xdr:col>4</xdr:col>
      <xdr:colOff>206375</xdr:colOff>
      <xdr:row>57</xdr:row>
      <xdr:rowOff>47315</xdr:rowOff>
    </xdr:to>
    <xdr:sp macro="" textlink="">
      <xdr:nvSpPr>
        <xdr:cNvPr id="143" name="円/楕円 142"/>
        <xdr:cNvSpPr/>
      </xdr:nvSpPr>
      <xdr:spPr>
        <a:xfrm>
          <a:off x="2857500" y="97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38442</xdr:rowOff>
    </xdr:from>
    <xdr:ext cx="599010" cy="259045"/>
    <xdr:sp macro="" textlink="">
      <xdr:nvSpPr>
        <xdr:cNvPr id="144" name="テキスト ボックス 143"/>
        <xdr:cNvSpPr txBox="1"/>
      </xdr:nvSpPr>
      <xdr:spPr>
        <a:xfrm>
          <a:off x="2608794" y="98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37520</xdr:rowOff>
    </xdr:from>
    <xdr:to>
      <xdr:col>3</xdr:col>
      <xdr:colOff>3175</xdr:colOff>
      <xdr:row>56</xdr:row>
      <xdr:rowOff>139120</xdr:rowOff>
    </xdr:to>
    <xdr:sp macro="" textlink="">
      <xdr:nvSpPr>
        <xdr:cNvPr id="145" name="円/楕円 144"/>
        <xdr:cNvSpPr/>
      </xdr:nvSpPr>
      <xdr:spPr>
        <a:xfrm>
          <a:off x="1968500" y="96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130247</xdr:rowOff>
    </xdr:from>
    <xdr:ext cx="599010" cy="259045"/>
    <xdr:sp macro="" textlink="">
      <xdr:nvSpPr>
        <xdr:cNvPr id="146" name="テキスト ボックス 145"/>
        <xdr:cNvSpPr txBox="1"/>
      </xdr:nvSpPr>
      <xdr:spPr>
        <a:xfrm>
          <a:off x="1719794" y="97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3560</xdr:rowOff>
    </xdr:from>
    <xdr:to>
      <xdr:col>1</xdr:col>
      <xdr:colOff>485775</xdr:colOff>
      <xdr:row>57</xdr:row>
      <xdr:rowOff>105160</xdr:rowOff>
    </xdr:to>
    <xdr:sp macro="" textlink="">
      <xdr:nvSpPr>
        <xdr:cNvPr id="147" name="円/楕円 146"/>
        <xdr:cNvSpPr/>
      </xdr:nvSpPr>
      <xdr:spPr>
        <a:xfrm>
          <a:off x="1079500" y="97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96287</xdr:rowOff>
    </xdr:from>
    <xdr:ext cx="599010" cy="259045"/>
    <xdr:sp macro="" textlink="">
      <xdr:nvSpPr>
        <xdr:cNvPr id="148" name="テキスト ボックス 147"/>
        <xdr:cNvSpPr txBox="1"/>
      </xdr:nvSpPr>
      <xdr:spPr>
        <a:xfrm>
          <a:off x="830794" y="98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63050</xdr:rowOff>
    </xdr:from>
    <xdr:to>
      <xdr:col>6</xdr:col>
      <xdr:colOff>511175</xdr:colOff>
      <xdr:row>76</xdr:row>
      <xdr:rowOff>75532</xdr:rowOff>
    </xdr:to>
    <xdr:cxnSp macro="">
      <xdr:nvCxnSpPr>
        <xdr:cNvPr id="176" name="直線コネクタ 175"/>
        <xdr:cNvCxnSpPr/>
      </xdr:nvCxnSpPr>
      <xdr:spPr>
        <a:xfrm flipV="1">
          <a:off x="3797300" y="12921800"/>
          <a:ext cx="838200" cy="18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51538</xdr:rowOff>
    </xdr:from>
    <xdr:to>
      <xdr:col>5</xdr:col>
      <xdr:colOff>358775</xdr:colOff>
      <xdr:row>76</xdr:row>
      <xdr:rowOff>75532</xdr:rowOff>
    </xdr:to>
    <xdr:cxnSp macro="">
      <xdr:nvCxnSpPr>
        <xdr:cNvPr id="179" name="直線コネクタ 178"/>
        <xdr:cNvCxnSpPr/>
      </xdr:nvCxnSpPr>
      <xdr:spPr>
        <a:xfrm>
          <a:off x="2908300" y="12567388"/>
          <a:ext cx="889000" cy="5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51538</xdr:rowOff>
    </xdr:from>
    <xdr:to>
      <xdr:col>4</xdr:col>
      <xdr:colOff>155575</xdr:colOff>
      <xdr:row>74</xdr:row>
      <xdr:rowOff>53349</xdr:rowOff>
    </xdr:to>
    <xdr:cxnSp macro="">
      <xdr:nvCxnSpPr>
        <xdr:cNvPr id="182" name="直線コネクタ 181"/>
        <xdr:cNvCxnSpPr/>
      </xdr:nvCxnSpPr>
      <xdr:spPr>
        <a:xfrm flipV="1">
          <a:off x="2019300" y="12567388"/>
          <a:ext cx="889000" cy="17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53349</xdr:rowOff>
    </xdr:from>
    <xdr:to>
      <xdr:col>2</xdr:col>
      <xdr:colOff>638175</xdr:colOff>
      <xdr:row>76</xdr:row>
      <xdr:rowOff>84945</xdr:rowOff>
    </xdr:to>
    <xdr:cxnSp macro="">
      <xdr:nvCxnSpPr>
        <xdr:cNvPr id="185" name="直線コネクタ 184"/>
        <xdr:cNvCxnSpPr/>
      </xdr:nvCxnSpPr>
      <xdr:spPr>
        <a:xfrm flipV="1">
          <a:off x="1130300" y="12740649"/>
          <a:ext cx="889000" cy="3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12250</xdr:rowOff>
    </xdr:from>
    <xdr:to>
      <xdr:col>6</xdr:col>
      <xdr:colOff>561975</xdr:colOff>
      <xdr:row>75</xdr:row>
      <xdr:rowOff>113850</xdr:rowOff>
    </xdr:to>
    <xdr:sp macro="" textlink="">
      <xdr:nvSpPr>
        <xdr:cNvPr id="195" name="円/楕円 194"/>
        <xdr:cNvSpPr/>
      </xdr:nvSpPr>
      <xdr:spPr>
        <a:xfrm>
          <a:off x="4584700" y="128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35127</xdr:rowOff>
    </xdr:from>
    <xdr:ext cx="599010" cy="259045"/>
    <xdr:sp macro="" textlink="">
      <xdr:nvSpPr>
        <xdr:cNvPr id="196" name="民生費該当値テキスト"/>
        <xdr:cNvSpPr txBox="1"/>
      </xdr:nvSpPr>
      <xdr:spPr>
        <a:xfrm>
          <a:off x="4686300" y="1272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229,265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24732</xdr:rowOff>
    </xdr:from>
    <xdr:to>
      <xdr:col>5</xdr:col>
      <xdr:colOff>409575</xdr:colOff>
      <xdr:row>76</xdr:row>
      <xdr:rowOff>126332</xdr:rowOff>
    </xdr:to>
    <xdr:sp macro="" textlink="">
      <xdr:nvSpPr>
        <xdr:cNvPr id="197" name="円/楕円 196"/>
        <xdr:cNvSpPr/>
      </xdr:nvSpPr>
      <xdr:spPr>
        <a:xfrm>
          <a:off x="37465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142859</xdr:rowOff>
    </xdr:from>
    <xdr:ext cx="599010" cy="259045"/>
    <xdr:sp macro="" textlink="">
      <xdr:nvSpPr>
        <xdr:cNvPr id="198" name="テキスト ボックス 197"/>
        <xdr:cNvSpPr txBox="1"/>
      </xdr:nvSpPr>
      <xdr:spPr>
        <a:xfrm>
          <a:off x="3497794" y="128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189,035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738</xdr:rowOff>
    </xdr:from>
    <xdr:to>
      <xdr:col>4</xdr:col>
      <xdr:colOff>206375</xdr:colOff>
      <xdr:row>73</xdr:row>
      <xdr:rowOff>102338</xdr:rowOff>
    </xdr:to>
    <xdr:sp macro="" textlink="">
      <xdr:nvSpPr>
        <xdr:cNvPr id="199" name="円/楕円 198"/>
        <xdr:cNvSpPr/>
      </xdr:nvSpPr>
      <xdr:spPr>
        <a:xfrm>
          <a:off x="2857500" y="125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118865</xdr:rowOff>
    </xdr:from>
    <xdr:ext cx="599010" cy="259045"/>
    <xdr:sp macro="" textlink="">
      <xdr:nvSpPr>
        <xdr:cNvPr id="200" name="テキスト ボックス 199"/>
        <xdr:cNvSpPr txBox="1"/>
      </xdr:nvSpPr>
      <xdr:spPr>
        <a:xfrm>
          <a:off x="2608794" y="1229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306,783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2549</xdr:rowOff>
    </xdr:from>
    <xdr:to>
      <xdr:col>3</xdr:col>
      <xdr:colOff>3175</xdr:colOff>
      <xdr:row>74</xdr:row>
      <xdr:rowOff>104149</xdr:rowOff>
    </xdr:to>
    <xdr:sp macro="" textlink="">
      <xdr:nvSpPr>
        <xdr:cNvPr id="201" name="円/楕円 200"/>
        <xdr:cNvSpPr/>
      </xdr:nvSpPr>
      <xdr:spPr>
        <a:xfrm>
          <a:off x="1968500" y="126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120676</xdr:rowOff>
    </xdr:from>
    <xdr:ext cx="599010" cy="259045"/>
    <xdr:sp macro="" textlink="">
      <xdr:nvSpPr>
        <xdr:cNvPr id="202" name="テキスト ボックス 201"/>
        <xdr:cNvSpPr txBox="1"/>
      </xdr:nvSpPr>
      <xdr:spPr>
        <a:xfrm>
          <a:off x="1719794" y="1246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34145</xdr:rowOff>
    </xdr:from>
    <xdr:to>
      <xdr:col>1</xdr:col>
      <xdr:colOff>485775</xdr:colOff>
      <xdr:row>76</xdr:row>
      <xdr:rowOff>135745</xdr:rowOff>
    </xdr:to>
    <xdr:sp macro="" textlink="">
      <xdr:nvSpPr>
        <xdr:cNvPr id="203" name="円/楕円 202"/>
        <xdr:cNvSpPr/>
      </xdr:nvSpPr>
      <xdr:spPr>
        <a:xfrm>
          <a:off x="1079500" y="130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152273</xdr:rowOff>
    </xdr:from>
    <xdr:ext cx="599010" cy="259045"/>
    <xdr:sp macro="" textlink="">
      <xdr:nvSpPr>
        <xdr:cNvPr id="204" name="テキスト ボックス 203"/>
        <xdr:cNvSpPr txBox="1"/>
      </xdr:nvSpPr>
      <xdr:spPr>
        <a:xfrm>
          <a:off x="830794" y="1283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158651</xdr:rowOff>
    </xdr:from>
    <xdr:to>
      <xdr:col>6</xdr:col>
      <xdr:colOff>511175</xdr:colOff>
      <xdr:row>93</xdr:row>
      <xdr:rowOff>18549</xdr:rowOff>
    </xdr:to>
    <xdr:cxnSp macro="">
      <xdr:nvCxnSpPr>
        <xdr:cNvPr id="233" name="直線コネクタ 232"/>
        <xdr:cNvCxnSpPr/>
      </xdr:nvCxnSpPr>
      <xdr:spPr>
        <a:xfrm>
          <a:off x="3797300" y="15932051"/>
          <a:ext cx="8382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155451</xdr:rowOff>
    </xdr:from>
    <xdr:to>
      <xdr:col>5</xdr:col>
      <xdr:colOff>358775</xdr:colOff>
      <xdr:row>92</xdr:row>
      <xdr:rowOff>158651</xdr:rowOff>
    </xdr:to>
    <xdr:cxnSp macro="">
      <xdr:nvCxnSpPr>
        <xdr:cNvPr id="236" name="直線コネクタ 235"/>
        <xdr:cNvCxnSpPr/>
      </xdr:nvCxnSpPr>
      <xdr:spPr>
        <a:xfrm>
          <a:off x="2908300" y="1592885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155451</xdr:rowOff>
    </xdr:from>
    <xdr:to>
      <xdr:col>4</xdr:col>
      <xdr:colOff>155575</xdr:colOff>
      <xdr:row>93</xdr:row>
      <xdr:rowOff>111734</xdr:rowOff>
    </xdr:to>
    <xdr:cxnSp macro="">
      <xdr:nvCxnSpPr>
        <xdr:cNvPr id="239" name="直線コネクタ 238"/>
        <xdr:cNvCxnSpPr/>
      </xdr:nvCxnSpPr>
      <xdr:spPr>
        <a:xfrm flipV="1">
          <a:off x="2019300" y="15928851"/>
          <a:ext cx="889000" cy="1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111734</xdr:rowOff>
    </xdr:from>
    <xdr:to>
      <xdr:col>2</xdr:col>
      <xdr:colOff>638175</xdr:colOff>
      <xdr:row>93</xdr:row>
      <xdr:rowOff>153324</xdr:rowOff>
    </xdr:to>
    <xdr:cxnSp macro="">
      <xdr:nvCxnSpPr>
        <xdr:cNvPr id="242" name="直線コネクタ 241"/>
        <xdr:cNvCxnSpPr/>
      </xdr:nvCxnSpPr>
      <xdr:spPr>
        <a:xfrm flipV="1">
          <a:off x="1130300" y="16056584"/>
          <a:ext cx="889000" cy="4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139199</xdr:rowOff>
    </xdr:from>
    <xdr:to>
      <xdr:col>6</xdr:col>
      <xdr:colOff>561975</xdr:colOff>
      <xdr:row>93</xdr:row>
      <xdr:rowOff>69349</xdr:rowOff>
    </xdr:to>
    <xdr:sp macro="" textlink="">
      <xdr:nvSpPr>
        <xdr:cNvPr id="252" name="円/楕円 251"/>
        <xdr:cNvSpPr/>
      </xdr:nvSpPr>
      <xdr:spPr>
        <a:xfrm>
          <a:off x="4584700" y="159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162076</xdr:rowOff>
    </xdr:from>
    <xdr:ext cx="599010" cy="259045"/>
    <xdr:sp macro="" textlink="">
      <xdr:nvSpPr>
        <xdr:cNvPr id="253" name="衛生費該当値テキスト"/>
        <xdr:cNvSpPr txBox="1"/>
      </xdr:nvSpPr>
      <xdr:spPr>
        <a:xfrm>
          <a:off x="4686300" y="1576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138,399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107851</xdr:rowOff>
    </xdr:from>
    <xdr:to>
      <xdr:col>5</xdr:col>
      <xdr:colOff>409575</xdr:colOff>
      <xdr:row>93</xdr:row>
      <xdr:rowOff>38001</xdr:rowOff>
    </xdr:to>
    <xdr:sp macro="" textlink="">
      <xdr:nvSpPr>
        <xdr:cNvPr id="254" name="円/楕円 253"/>
        <xdr:cNvSpPr/>
      </xdr:nvSpPr>
      <xdr:spPr>
        <a:xfrm>
          <a:off x="3746500" y="158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54528</xdr:rowOff>
    </xdr:from>
    <xdr:ext cx="599010" cy="259045"/>
    <xdr:sp macro="" textlink="">
      <xdr:nvSpPr>
        <xdr:cNvPr id="255" name="テキスト ボックス 254"/>
        <xdr:cNvSpPr txBox="1"/>
      </xdr:nvSpPr>
      <xdr:spPr>
        <a:xfrm>
          <a:off x="3497794" y="1565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104651</xdr:rowOff>
    </xdr:from>
    <xdr:to>
      <xdr:col>4</xdr:col>
      <xdr:colOff>206375</xdr:colOff>
      <xdr:row>93</xdr:row>
      <xdr:rowOff>34801</xdr:rowOff>
    </xdr:to>
    <xdr:sp macro="" textlink="">
      <xdr:nvSpPr>
        <xdr:cNvPr id="256" name="円/楕円 255"/>
        <xdr:cNvSpPr/>
      </xdr:nvSpPr>
      <xdr:spPr>
        <a:xfrm>
          <a:off x="2857500" y="158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51328</xdr:rowOff>
    </xdr:from>
    <xdr:ext cx="599010" cy="259045"/>
    <xdr:sp macro="" textlink="">
      <xdr:nvSpPr>
        <xdr:cNvPr id="257" name="テキスト ボックス 256"/>
        <xdr:cNvSpPr txBox="1"/>
      </xdr:nvSpPr>
      <xdr:spPr>
        <a:xfrm>
          <a:off x="2608794" y="1565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60934</xdr:rowOff>
    </xdr:from>
    <xdr:to>
      <xdr:col>3</xdr:col>
      <xdr:colOff>3175</xdr:colOff>
      <xdr:row>93</xdr:row>
      <xdr:rowOff>162534</xdr:rowOff>
    </xdr:to>
    <xdr:sp macro="" textlink="">
      <xdr:nvSpPr>
        <xdr:cNvPr id="258" name="円/楕円 257"/>
        <xdr:cNvSpPr/>
      </xdr:nvSpPr>
      <xdr:spPr>
        <a:xfrm>
          <a:off x="1968500" y="160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7611</xdr:rowOff>
    </xdr:from>
    <xdr:ext cx="599010" cy="259045"/>
    <xdr:sp macro="" textlink="">
      <xdr:nvSpPr>
        <xdr:cNvPr id="259" name="テキスト ボックス 258"/>
        <xdr:cNvSpPr txBox="1"/>
      </xdr:nvSpPr>
      <xdr:spPr>
        <a:xfrm>
          <a:off x="1719794" y="1578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102524</xdr:rowOff>
    </xdr:from>
    <xdr:to>
      <xdr:col>1</xdr:col>
      <xdr:colOff>485775</xdr:colOff>
      <xdr:row>94</xdr:row>
      <xdr:rowOff>32674</xdr:rowOff>
    </xdr:to>
    <xdr:sp macro="" textlink="">
      <xdr:nvSpPr>
        <xdr:cNvPr id="260" name="円/楕円 259"/>
        <xdr:cNvSpPr/>
      </xdr:nvSpPr>
      <xdr:spPr>
        <a:xfrm>
          <a:off x="1079500" y="160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49201</xdr:rowOff>
    </xdr:from>
    <xdr:ext cx="599010" cy="259045"/>
    <xdr:sp macro="" textlink="">
      <xdr:nvSpPr>
        <xdr:cNvPr id="261" name="テキスト ボックス 260"/>
        <xdr:cNvSpPr txBox="1"/>
      </xdr:nvSpPr>
      <xdr:spPr>
        <a:xfrm>
          <a:off x="830794" y="1582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137414</xdr:rowOff>
    </xdr:from>
    <xdr:to>
      <xdr:col>15</xdr:col>
      <xdr:colOff>180975</xdr:colOff>
      <xdr:row>35</xdr:row>
      <xdr:rowOff>139128</xdr:rowOff>
    </xdr:to>
    <xdr:cxnSp macro="">
      <xdr:nvCxnSpPr>
        <xdr:cNvPr id="290" name="直線コネクタ 289"/>
        <xdr:cNvCxnSpPr/>
      </xdr:nvCxnSpPr>
      <xdr:spPr>
        <a:xfrm flipV="1">
          <a:off x="9639300" y="6138164"/>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139128</xdr:rowOff>
    </xdr:from>
    <xdr:to>
      <xdr:col>14</xdr:col>
      <xdr:colOff>28575</xdr:colOff>
      <xdr:row>35</xdr:row>
      <xdr:rowOff>153988</xdr:rowOff>
    </xdr:to>
    <xdr:cxnSp macro="">
      <xdr:nvCxnSpPr>
        <xdr:cNvPr id="293" name="直線コネクタ 292"/>
        <xdr:cNvCxnSpPr/>
      </xdr:nvCxnSpPr>
      <xdr:spPr>
        <a:xfrm flipV="1">
          <a:off x="8750300" y="6139878"/>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153988</xdr:rowOff>
    </xdr:from>
    <xdr:to>
      <xdr:col>12</xdr:col>
      <xdr:colOff>511175</xdr:colOff>
      <xdr:row>35</xdr:row>
      <xdr:rowOff>164846</xdr:rowOff>
    </xdr:to>
    <xdr:cxnSp macro="">
      <xdr:nvCxnSpPr>
        <xdr:cNvPr id="296" name="直線コネクタ 295"/>
        <xdr:cNvCxnSpPr/>
      </xdr:nvCxnSpPr>
      <xdr:spPr>
        <a:xfrm flipV="1">
          <a:off x="7861300" y="615473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164846</xdr:rowOff>
    </xdr:from>
    <xdr:to>
      <xdr:col>11</xdr:col>
      <xdr:colOff>307975</xdr:colOff>
      <xdr:row>36</xdr:row>
      <xdr:rowOff>7684</xdr:rowOff>
    </xdr:to>
    <xdr:cxnSp macro="">
      <xdr:nvCxnSpPr>
        <xdr:cNvPr id="299" name="直線コネクタ 298"/>
        <xdr:cNvCxnSpPr/>
      </xdr:nvCxnSpPr>
      <xdr:spPr>
        <a:xfrm flipV="1">
          <a:off x="6972300" y="616559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86614</xdr:rowOff>
    </xdr:from>
    <xdr:to>
      <xdr:col>15</xdr:col>
      <xdr:colOff>231775</xdr:colOff>
      <xdr:row>36</xdr:row>
      <xdr:rowOff>16764</xdr:rowOff>
    </xdr:to>
    <xdr:sp macro="" textlink="">
      <xdr:nvSpPr>
        <xdr:cNvPr id="309" name="円/楕円 308"/>
        <xdr:cNvSpPr/>
      </xdr:nvSpPr>
      <xdr:spPr>
        <a:xfrm>
          <a:off x="104267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109491</xdr:rowOff>
    </xdr:from>
    <xdr:ext cx="469744" cy="259045"/>
    <xdr:sp macro="" textlink="">
      <xdr:nvSpPr>
        <xdr:cNvPr id="310" name="労働費該当値テキスト"/>
        <xdr:cNvSpPr txBox="1"/>
      </xdr:nvSpPr>
      <xdr:spPr>
        <a:xfrm>
          <a:off x="10528300"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88328</xdr:rowOff>
    </xdr:from>
    <xdr:to>
      <xdr:col>14</xdr:col>
      <xdr:colOff>79375</xdr:colOff>
      <xdr:row>36</xdr:row>
      <xdr:rowOff>18478</xdr:rowOff>
    </xdr:to>
    <xdr:sp macro="" textlink="">
      <xdr:nvSpPr>
        <xdr:cNvPr id="311" name="円/楕円 310"/>
        <xdr:cNvSpPr/>
      </xdr:nvSpPr>
      <xdr:spPr>
        <a:xfrm>
          <a:off x="9588500" y="60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35005</xdr:rowOff>
    </xdr:from>
    <xdr:ext cx="469744" cy="259045"/>
    <xdr:sp macro="" textlink="">
      <xdr:nvSpPr>
        <xdr:cNvPr id="312" name="テキスト ボックス 311"/>
        <xdr:cNvSpPr txBox="1"/>
      </xdr:nvSpPr>
      <xdr:spPr>
        <a:xfrm>
          <a:off x="9404427" y="58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103188</xdr:rowOff>
    </xdr:from>
    <xdr:to>
      <xdr:col>12</xdr:col>
      <xdr:colOff>561975</xdr:colOff>
      <xdr:row>36</xdr:row>
      <xdr:rowOff>33338</xdr:rowOff>
    </xdr:to>
    <xdr:sp macro="" textlink="">
      <xdr:nvSpPr>
        <xdr:cNvPr id="313" name="円/楕円 312"/>
        <xdr:cNvSpPr/>
      </xdr:nvSpPr>
      <xdr:spPr>
        <a:xfrm>
          <a:off x="8699500" y="6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49865</xdr:rowOff>
    </xdr:from>
    <xdr:ext cx="469744" cy="259045"/>
    <xdr:sp macro="" textlink="">
      <xdr:nvSpPr>
        <xdr:cNvPr id="314" name="テキスト ボックス 313"/>
        <xdr:cNvSpPr txBox="1"/>
      </xdr:nvSpPr>
      <xdr:spPr>
        <a:xfrm>
          <a:off x="8515427" y="587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114046</xdr:rowOff>
    </xdr:from>
    <xdr:to>
      <xdr:col>11</xdr:col>
      <xdr:colOff>358775</xdr:colOff>
      <xdr:row>36</xdr:row>
      <xdr:rowOff>44196</xdr:rowOff>
    </xdr:to>
    <xdr:sp macro="" textlink="">
      <xdr:nvSpPr>
        <xdr:cNvPr id="315" name="円/楕円 314"/>
        <xdr:cNvSpPr/>
      </xdr:nvSpPr>
      <xdr:spPr>
        <a:xfrm>
          <a:off x="7810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35323</xdr:rowOff>
    </xdr:from>
    <xdr:ext cx="469744" cy="259045"/>
    <xdr:sp macro="" textlink="">
      <xdr:nvSpPr>
        <xdr:cNvPr id="316" name="テキスト ボックス 315"/>
        <xdr:cNvSpPr txBox="1"/>
      </xdr:nvSpPr>
      <xdr:spPr>
        <a:xfrm>
          <a:off x="7626427"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128334</xdr:rowOff>
    </xdr:from>
    <xdr:to>
      <xdr:col>10</xdr:col>
      <xdr:colOff>155575</xdr:colOff>
      <xdr:row>36</xdr:row>
      <xdr:rowOff>58484</xdr:rowOff>
    </xdr:to>
    <xdr:sp macro="" textlink="">
      <xdr:nvSpPr>
        <xdr:cNvPr id="317" name="円/楕円 316"/>
        <xdr:cNvSpPr/>
      </xdr:nvSpPr>
      <xdr:spPr>
        <a:xfrm>
          <a:off x="6921500" y="61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75011</xdr:rowOff>
    </xdr:from>
    <xdr:ext cx="469744" cy="259045"/>
    <xdr:sp macro="" textlink="">
      <xdr:nvSpPr>
        <xdr:cNvPr id="318" name="テキスト ボックス 317"/>
        <xdr:cNvSpPr txBox="1"/>
      </xdr:nvSpPr>
      <xdr:spPr>
        <a:xfrm>
          <a:off x="6737427" y="590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71237</xdr:rowOff>
    </xdr:from>
    <xdr:to>
      <xdr:col>15</xdr:col>
      <xdr:colOff>180975</xdr:colOff>
      <xdr:row>57</xdr:row>
      <xdr:rowOff>103654</xdr:rowOff>
    </xdr:to>
    <xdr:cxnSp macro="">
      <xdr:nvCxnSpPr>
        <xdr:cNvPr id="345" name="直線コネクタ 344"/>
        <xdr:cNvCxnSpPr/>
      </xdr:nvCxnSpPr>
      <xdr:spPr>
        <a:xfrm flipV="1">
          <a:off x="9639300" y="9843887"/>
          <a:ext cx="838200" cy="3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71527</xdr:rowOff>
    </xdr:from>
    <xdr:to>
      <xdr:col>14</xdr:col>
      <xdr:colOff>28575</xdr:colOff>
      <xdr:row>57</xdr:row>
      <xdr:rowOff>103654</xdr:rowOff>
    </xdr:to>
    <xdr:cxnSp macro="">
      <xdr:nvCxnSpPr>
        <xdr:cNvPr id="348" name="直線コネクタ 347"/>
        <xdr:cNvCxnSpPr/>
      </xdr:nvCxnSpPr>
      <xdr:spPr>
        <a:xfrm>
          <a:off x="8750300" y="9844177"/>
          <a:ext cx="889000" cy="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23375</xdr:rowOff>
    </xdr:from>
    <xdr:to>
      <xdr:col>12</xdr:col>
      <xdr:colOff>511175</xdr:colOff>
      <xdr:row>57</xdr:row>
      <xdr:rowOff>71527</xdr:rowOff>
    </xdr:to>
    <xdr:cxnSp macro="">
      <xdr:nvCxnSpPr>
        <xdr:cNvPr id="351" name="直線コネクタ 350"/>
        <xdr:cNvCxnSpPr/>
      </xdr:nvCxnSpPr>
      <xdr:spPr>
        <a:xfrm>
          <a:off x="7861300" y="9796025"/>
          <a:ext cx="889000" cy="4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98389</xdr:rowOff>
    </xdr:from>
    <xdr:to>
      <xdr:col>11</xdr:col>
      <xdr:colOff>307975</xdr:colOff>
      <xdr:row>57</xdr:row>
      <xdr:rowOff>23375</xdr:rowOff>
    </xdr:to>
    <xdr:cxnSp macro="">
      <xdr:nvCxnSpPr>
        <xdr:cNvPr id="354" name="直線コネクタ 353"/>
        <xdr:cNvCxnSpPr/>
      </xdr:nvCxnSpPr>
      <xdr:spPr>
        <a:xfrm>
          <a:off x="6972300" y="9528139"/>
          <a:ext cx="889000" cy="26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20437</xdr:rowOff>
    </xdr:from>
    <xdr:to>
      <xdr:col>15</xdr:col>
      <xdr:colOff>231775</xdr:colOff>
      <xdr:row>57</xdr:row>
      <xdr:rowOff>122037</xdr:rowOff>
    </xdr:to>
    <xdr:sp macro="" textlink="">
      <xdr:nvSpPr>
        <xdr:cNvPr id="364" name="円/楕円 363"/>
        <xdr:cNvSpPr/>
      </xdr:nvSpPr>
      <xdr:spPr>
        <a:xfrm>
          <a:off x="10426700" y="97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43314</xdr:rowOff>
    </xdr:from>
    <xdr:ext cx="599010" cy="259045"/>
    <xdr:sp macro="" textlink="">
      <xdr:nvSpPr>
        <xdr:cNvPr id="365" name="農林水産業費該当値テキスト"/>
        <xdr:cNvSpPr txBox="1"/>
      </xdr:nvSpPr>
      <xdr:spPr>
        <a:xfrm>
          <a:off x="10528300" y="964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104,949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52854</xdr:rowOff>
    </xdr:from>
    <xdr:to>
      <xdr:col>14</xdr:col>
      <xdr:colOff>79375</xdr:colOff>
      <xdr:row>57</xdr:row>
      <xdr:rowOff>154454</xdr:rowOff>
    </xdr:to>
    <xdr:sp macro="" textlink="">
      <xdr:nvSpPr>
        <xdr:cNvPr id="366" name="円/楕円 365"/>
        <xdr:cNvSpPr/>
      </xdr:nvSpPr>
      <xdr:spPr>
        <a:xfrm>
          <a:off x="9588500" y="98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170981</xdr:rowOff>
    </xdr:from>
    <xdr:ext cx="534377" cy="259045"/>
    <xdr:sp macro="" textlink="">
      <xdr:nvSpPr>
        <xdr:cNvPr id="367" name="テキスト ボックス 366"/>
        <xdr:cNvSpPr txBox="1"/>
      </xdr:nvSpPr>
      <xdr:spPr>
        <a:xfrm>
          <a:off x="9372111" y="96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20727</xdr:rowOff>
    </xdr:from>
    <xdr:to>
      <xdr:col>12</xdr:col>
      <xdr:colOff>561975</xdr:colOff>
      <xdr:row>57</xdr:row>
      <xdr:rowOff>122327</xdr:rowOff>
    </xdr:to>
    <xdr:sp macro="" textlink="">
      <xdr:nvSpPr>
        <xdr:cNvPr id="368" name="円/楕円 367"/>
        <xdr:cNvSpPr/>
      </xdr:nvSpPr>
      <xdr:spPr>
        <a:xfrm>
          <a:off x="8699500" y="979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138854</xdr:rowOff>
    </xdr:from>
    <xdr:ext cx="599010" cy="259045"/>
    <xdr:sp macro="" textlink="">
      <xdr:nvSpPr>
        <xdr:cNvPr id="369" name="テキスト ボックス 368"/>
        <xdr:cNvSpPr txBox="1"/>
      </xdr:nvSpPr>
      <xdr:spPr>
        <a:xfrm>
          <a:off x="8450794" y="956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144025</xdr:rowOff>
    </xdr:from>
    <xdr:to>
      <xdr:col>11</xdr:col>
      <xdr:colOff>358775</xdr:colOff>
      <xdr:row>57</xdr:row>
      <xdr:rowOff>74175</xdr:rowOff>
    </xdr:to>
    <xdr:sp macro="" textlink="">
      <xdr:nvSpPr>
        <xdr:cNvPr id="370" name="円/楕円 369"/>
        <xdr:cNvSpPr/>
      </xdr:nvSpPr>
      <xdr:spPr>
        <a:xfrm>
          <a:off x="7810500" y="97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90702</xdr:rowOff>
    </xdr:from>
    <xdr:ext cx="599010" cy="259045"/>
    <xdr:sp macro="" textlink="">
      <xdr:nvSpPr>
        <xdr:cNvPr id="371" name="テキスト ボックス 370"/>
        <xdr:cNvSpPr txBox="1"/>
      </xdr:nvSpPr>
      <xdr:spPr>
        <a:xfrm>
          <a:off x="7561794" y="952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47589</xdr:rowOff>
    </xdr:from>
    <xdr:to>
      <xdr:col>10</xdr:col>
      <xdr:colOff>155575</xdr:colOff>
      <xdr:row>55</xdr:row>
      <xdr:rowOff>149189</xdr:rowOff>
    </xdr:to>
    <xdr:sp macro="" textlink="">
      <xdr:nvSpPr>
        <xdr:cNvPr id="372" name="円/楕円 371"/>
        <xdr:cNvSpPr/>
      </xdr:nvSpPr>
      <xdr:spPr>
        <a:xfrm>
          <a:off x="6921500" y="94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165716</xdr:rowOff>
    </xdr:from>
    <xdr:ext cx="599010" cy="259045"/>
    <xdr:sp macro="" textlink="">
      <xdr:nvSpPr>
        <xdr:cNvPr id="373" name="テキスト ボックス 372"/>
        <xdr:cNvSpPr txBox="1"/>
      </xdr:nvSpPr>
      <xdr:spPr>
        <a:xfrm>
          <a:off x="6672794" y="925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102512</xdr:rowOff>
    </xdr:from>
    <xdr:to>
      <xdr:col>15</xdr:col>
      <xdr:colOff>180975</xdr:colOff>
      <xdr:row>77</xdr:row>
      <xdr:rowOff>145928</xdr:rowOff>
    </xdr:to>
    <xdr:cxnSp macro="">
      <xdr:nvCxnSpPr>
        <xdr:cNvPr id="400" name="直線コネクタ 399"/>
        <xdr:cNvCxnSpPr/>
      </xdr:nvCxnSpPr>
      <xdr:spPr>
        <a:xfrm flipV="1">
          <a:off x="9639300" y="13304162"/>
          <a:ext cx="838200" cy="4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145928</xdr:rowOff>
    </xdr:from>
    <xdr:to>
      <xdr:col>14</xdr:col>
      <xdr:colOff>28575</xdr:colOff>
      <xdr:row>77</xdr:row>
      <xdr:rowOff>147098</xdr:rowOff>
    </xdr:to>
    <xdr:cxnSp macro="">
      <xdr:nvCxnSpPr>
        <xdr:cNvPr id="403" name="直線コネクタ 402"/>
        <xdr:cNvCxnSpPr/>
      </xdr:nvCxnSpPr>
      <xdr:spPr>
        <a:xfrm flipV="1">
          <a:off x="8750300" y="13347578"/>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147098</xdr:rowOff>
    </xdr:from>
    <xdr:to>
      <xdr:col>12</xdr:col>
      <xdr:colOff>511175</xdr:colOff>
      <xdr:row>77</xdr:row>
      <xdr:rowOff>170707</xdr:rowOff>
    </xdr:to>
    <xdr:cxnSp macro="">
      <xdr:nvCxnSpPr>
        <xdr:cNvPr id="406" name="直線コネクタ 405"/>
        <xdr:cNvCxnSpPr/>
      </xdr:nvCxnSpPr>
      <xdr:spPr>
        <a:xfrm flipV="1">
          <a:off x="7861300" y="13348748"/>
          <a:ext cx="8890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151651</xdr:rowOff>
    </xdr:from>
    <xdr:to>
      <xdr:col>11</xdr:col>
      <xdr:colOff>307975</xdr:colOff>
      <xdr:row>77</xdr:row>
      <xdr:rowOff>170707</xdr:rowOff>
    </xdr:to>
    <xdr:cxnSp macro="">
      <xdr:nvCxnSpPr>
        <xdr:cNvPr id="409" name="直線コネクタ 408"/>
        <xdr:cNvCxnSpPr/>
      </xdr:nvCxnSpPr>
      <xdr:spPr>
        <a:xfrm>
          <a:off x="6972300" y="13353301"/>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51712</xdr:rowOff>
    </xdr:from>
    <xdr:to>
      <xdr:col>15</xdr:col>
      <xdr:colOff>231775</xdr:colOff>
      <xdr:row>77</xdr:row>
      <xdr:rowOff>153312</xdr:rowOff>
    </xdr:to>
    <xdr:sp macro="" textlink="">
      <xdr:nvSpPr>
        <xdr:cNvPr id="419" name="円/楕円 418"/>
        <xdr:cNvSpPr/>
      </xdr:nvSpPr>
      <xdr:spPr>
        <a:xfrm>
          <a:off x="10426700" y="132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30139</xdr:rowOff>
    </xdr:from>
    <xdr:ext cx="534377" cy="259045"/>
    <xdr:sp macro="" textlink="">
      <xdr:nvSpPr>
        <xdr:cNvPr id="420" name="商工費該当値テキスト"/>
        <xdr:cNvSpPr txBox="1"/>
      </xdr:nvSpPr>
      <xdr:spPr>
        <a:xfrm>
          <a:off x="10528300" y="1323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95128</xdr:rowOff>
    </xdr:from>
    <xdr:to>
      <xdr:col>14</xdr:col>
      <xdr:colOff>79375</xdr:colOff>
      <xdr:row>78</xdr:row>
      <xdr:rowOff>25278</xdr:rowOff>
    </xdr:to>
    <xdr:sp macro="" textlink="">
      <xdr:nvSpPr>
        <xdr:cNvPr id="421" name="円/楕円 420"/>
        <xdr:cNvSpPr/>
      </xdr:nvSpPr>
      <xdr:spPr>
        <a:xfrm>
          <a:off x="9588500" y="1329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16405</xdr:rowOff>
    </xdr:from>
    <xdr:ext cx="534377" cy="259045"/>
    <xdr:sp macro="" textlink="">
      <xdr:nvSpPr>
        <xdr:cNvPr id="422" name="テキスト ボックス 421"/>
        <xdr:cNvSpPr txBox="1"/>
      </xdr:nvSpPr>
      <xdr:spPr>
        <a:xfrm>
          <a:off x="9372111" y="1338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96298</xdr:rowOff>
    </xdr:from>
    <xdr:to>
      <xdr:col>12</xdr:col>
      <xdr:colOff>561975</xdr:colOff>
      <xdr:row>78</xdr:row>
      <xdr:rowOff>26448</xdr:rowOff>
    </xdr:to>
    <xdr:sp macro="" textlink="">
      <xdr:nvSpPr>
        <xdr:cNvPr id="423" name="円/楕円 422"/>
        <xdr:cNvSpPr/>
      </xdr:nvSpPr>
      <xdr:spPr>
        <a:xfrm>
          <a:off x="8699500" y="132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17575</xdr:rowOff>
    </xdr:from>
    <xdr:ext cx="534377" cy="259045"/>
    <xdr:sp macro="" textlink="">
      <xdr:nvSpPr>
        <xdr:cNvPr id="424" name="テキスト ボックス 423"/>
        <xdr:cNvSpPr txBox="1"/>
      </xdr:nvSpPr>
      <xdr:spPr>
        <a:xfrm>
          <a:off x="8483111" y="133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119907</xdr:rowOff>
    </xdr:from>
    <xdr:to>
      <xdr:col>11</xdr:col>
      <xdr:colOff>358775</xdr:colOff>
      <xdr:row>78</xdr:row>
      <xdr:rowOff>50057</xdr:rowOff>
    </xdr:to>
    <xdr:sp macro="" textlink="">
      <xdr:nvSpPr>
        <xdr:cNvPr id="425" name="円/楕円 424"/>
        <xdr:cNvSpPr/>
      </xdr:nvSpPr>
      <xdr:spPr>
        <a:xfrm>
          <a:off x="7810500" y="133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41184</xdr:rowOff>
    </xdr:from>
    <xdr:ext cx="534377" cy="259045"/>
    <xdr:sp macro="" textlink="">
      <xdr:nvSpPr>
        <xdr:cNvPr id="426" name="テキスト ボックス 425"/>
        <xdr:cNvSpPr txBox="1"/>
      </xdr:nvSpPr>
      <xdr:spPr>
        <a:xfrm>
          <a:off x="7594111" y="134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100851</xdr:rowOff>
    </xdr:from>
    <xdr:to>
      <xdr:col>10</xdr:col>
      <xdr:colOff>155575</xdr:colOff>
      <xdr:row>78</xdr:row>
      <xdr:rowOff>31001</xdr:rowOff>
    </xdr:to>
    <xdr:sp macro="" textlink="">
      <xdr:nvSpPr>
        <xdr:cNvPr id="427" name="円/楕円 426"/>
        <xdr:cNvSpPr/>
      </xdr:nvSpPr>
      <xdr:spPr>
        <a:xfrm>
          <a:off x="6921500" y="133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22128</xdr:rowOff>
    </xdr:from>
    <xdr:ext cx="534377" cy="259045"/>
    <xdr:sp macro="" textlink="">
      <xdr:nvSpPr>
        <xdr:cNvPr id="428" name="テキスト ボックス 427"/>
        <xdr:cNvSpPr txBox="1"/>
      </xdr:nvSpPr>
      <xdr:spPr>
        <a:xfrm>
          <a:off x="6705111" y="133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142323</xdr:rowOff>
    </xdr:from>
    <xdr:to>
      <xdr:col>15</xdr:col>
      <xdr:colOff>180975</xdr:colOff>
      <xdr:row>95</xdr:row>
      <xdr:rowOff>57028</xdr:rowOff>
    </xdr:to>
    <xdr:cxnSp macro="">
      <xdr:nvCxnSpPr>
        <xdr:cNvPr id="453" name="直線コネクタ 452"/>
        <xdr:cNvCxnSpPr/>
      </xdr:nvCxnSpPr>
      <xdr:spPr>
        <a:xfrm flipV="1">
          <a:off x="9639300" y="16258623"/>
          <a:ext cx="838200" cy="8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155783</xdr:rowOff>
    </xdr:from>
    <xdr:to>
      <xdr:col>14</xdr:col>
      <xdr:colOff>28575</xdr:colOff>
      <xdr:row>95</xdr:row>
      <xdr:rowOff>57028</xdr:rowOff>
    </xdr:to>
    <xdr:cxnSp macro="">
      <xdr:nvCxnSpPr>
        <xdr:cNvPr id="456" name="直線コネクタ 455"/>
        <xdr:cNvCxnSpPr/>
      </xdr:nvCxnSpPr>
      <xdr:spPr>
        <a:xfrm>
          <a:off x="8750300" y="1627208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155783</xdr:rowOff>
    </xdr:from>
    <xdr:to>
      <xdr:col>12</xdr:col>
      <xdr:colOff>511175</xdr:colOff>
      <xdr:row>95</xdr:row>
      <xdr:rowOff>40528</xdr:rowOff>
    </xdr:to>
    <xdr:cxnSp macro="">
      <xdr:nvCxnSpPr>
        <xdr:cNvPr id="459" name="直線コネクタ 458"/>
        <xdr:cNvCxnSpPr/>
      </xdr:nvCxnSpPr>
      <xdr:spPr>
        <a:xfrm flipV="1">
          <a:off x="7861300" y="16272083"/>
          <a:ext cx="889000" cy="5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40007</xdr:rowOff>
    </xdr:from>
    <xdr:to>
      <xdr:col>11</xdr:col>
      <xdr:colOff>307975</xdr:colOff>
      <xdr:row>95</xdr:row>
      <xdr:rowOff>40528</xdr:rowOff>
    </xdr:to>
    <xdr:cxnSp macro="">
      <xdr:nvCxnSpPr>
        <xdr:cNvPr id="462" name="直線コネクタ 461"/>
        <xdr:cNvCxnSpPr/>
      </xdr:nvCxnSpPr>
      <xdr:spPr>
        <a:xfrm>
          <a:off x="6972300" y="16327757"/>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91523</xdr:rowOff>
    </xdr:from>
    <xdr:to>
      <xdr:col>15</xdr:col>
      <xdr:colOff>231775</xdr:colOff>
      <xdr:row>95</xdr:row>
      <xdr:rowOff>21673</xdr:rowOff>
    </xdr:to>
    <xdr:sp macro="" textlink="">
      <xdr:nvSpPr>
        <xdr:cNvPr id="472" name="円/楕円 471"/>
        <xdr:cNvSpPr/>
      </xdr:nvSpPr>
      <xdr:spPr>
        <a:xfrm>
          <a:off x="10426700" y="162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114400</xdr:rowOff>
    </xdr:from>
    <xdr:ext cx="534377" cy="259045"/>
    <xdr:sp macro="" textlink="">
      <xdr:nvSpPr>
        <xdr:cNvPr id="473" name="土木費該当値テキスト"/>
        <xdr:cNvSpPr txBox="1"/>
      </xdr:nvSpPr>
      <xdr:spPr>
        <a:xfrm>
          <a:off x="10528300" y="160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99,541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6228</xdr:rowOff>
    </xdr:from>
    <xdr:to>
      <xdr:col>14</xdr:col>
      <xdr:colOff>79375</xdr:colOff>
      <xdr:row>95</xdr:row>
      <xdr:rowOff>107828</xdr:rowOff>
    </xdr:to>
    <xdr:sp macro="" textlink="">
      <xdr:nvSpPr>
        <xdr:cNvPr id="474" name="円/楕円 473"/>
        <xdr:cNvSpPr/>
      </xdr:nvSpPr>
      <xdr:spPr>
        <a:xfrm>
          <a:off x="9588500" y="162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98955</xdr:rowOff>
    </xdr:from>
    <xdr:ext cx="534377" cy="259045"/>
    <xdr:sp macro="" textlink="">
      <xdr:nvSpPr>
        <xdr:cNvPr id="475" name="テキスト ボックス 474"/>
        <xdr:cNvSpPr txBox="1"/>
      </xdr:nvSpPr>
      <xdr:spPr>
        <a:xfrm>
          <a:off x="9372111" y="163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104983</xdr:rowOff>
    </xdr:from>
    <xdr:to>
      <xdr:col>12</xdr:col>
      <xdr:colOff>561975</xdr:colOff>
      <xdr:row>95</xdr:row>
      <xdr:rowOff>35133</xdr:rowOff>
    </xdr:to>
    <xdr:sp macro="" textlink="">
      <xdr:nvSpPr>
        <xdr:cNvPr id="476" name="円/楕円 475"/>
        <xdr:cNvSpPr/>
      </xdr:nvSpPr>
      <xdr:spPr>
        <a:xfrm>
          <a:off x="8699500" y="162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51660</xdr:rowOff>
    </xdr:from>
    <xdr:ext cx="534377" cy="259045"/>
    <xdr:sp macro="" textlink="">
      <xdr:nvSpPr>
        <xdr:cNvPr id="477" name="テキスト ボックス 476"/>
        <xdr:cNvSpPr txBox="1"/>
      </xdr:nvSpPr>
      <xdr:spPr>
        <a:xfrm>
          <a:off x="8483111" y="159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97,186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161178</xdr:rowOff>
    </xdr:from>
    <xdr:to>
      <xdr:col>11</xdr:col>
      <xdr:colOff>358775</xdr:colOff>
      <xdr:row>95</xdr:row>
      <xdr:rowOff>91328</xdr:rowOff>
    </xdr:to>
    <xdr:sp macro="" textlink="">
      <xdr:nvSpPr>
        <xdr:cNvPr id="478" name="円/楕円 477"/>
        <xdr:cNvSpPr/>
      </xdr:nvSpPr>
      <xdr:spPr>
        <a:xfrm>
          <a:off x="7810500" y="162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82455</xdr:rowOff>
    </xdr:from>
    <xdr:ext cx="534377" cy="259045"/>
    <xdr:sp macro="" textlink="">
      <xdr:nvSpPr>
        <xdr:cNvPr id="479" name="テキスト ボックス 478"/>
        <xdr:cNvSpPr txBox="1"/>
      </xdr:nvSpPr>
      <xdr:spPr>
        <a:xfrm>
          <a:off x="7594111" y="163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87,353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160657</xdr:rowOff>
    </xdr:from>
    <xdr:to>
      <xdr:col>10</xdr:col>
      <xdr:colOff>155575</xdr:colOff>
      <xdr:row>95</xdr:row>
      <xdr:rowOff>90807</xdr:rowOff>
    </xdr:to>
    <xdr:sp macro="" textlink="">
      <xdr:nvSpPr>
        <xdr:cNvPr id="480" name="円/楕円 479"/>
        <xdr:cNvSpPr/>
      </xdr:nvSpPr>
      <xdr:spPr>
        <a:xfrm>
          <a:off x="6921500" y="162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107334</xdr:rowOff>
    </xdr:from>
    <xdr:ext cx="534377" cy="259045"/>
    <xdr:sp macro="" textlink="">
      <xdr:nvSpPr>
        <xdr:cNvPr id="481" name="テキスト ボックス 480"/>
        <xdr:cNvSpPr txBox="1"/>
      </xdr:nvSpPr>
      <xdr:spPr>
        <a:xfrm>
          <a:off x="6705111" y="1605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2187</xdr:rowOff>
    </xdr:from>
    <xdr:to>
      <xdr:col>23</xdr:col>
      <xdr:colOff>517525</xdr:colOff>
      <xdr:row>37</xdr:row>
      <xdr:rowOff>16275</xdr:rowOff>
    </xdr:to>
    <xdr:cxnSp macro="">
      <xdr:nvCxnSpPr>
        <xdr:cNvPr id="514" name="直線コネクタ 513"/>
        <xdr:cNvCxnSpPr/>
      </xdr:nvCxnSpPr>
      <xdr:spPr>
        <a:xfrm flipV="1">
          <a:off x="15481300" y="6345837"/>
          <a:ext cx="838200" cy="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22933</xdr:rowOff>
    </xdr:from>
    <xdr:to>
      <xdr:col>22</xdr:col>
      <xdr:colOff>365125</xdr:colOff>
      <xdr:row>37</xdr:row>
      <xdr:rowOff>16275</xdr:rowOff>
    </xdr:to>
    <xdr:cxnSp macro="">
      <xdr:nvCxnSpPr>
        <xdr:cNvPr id="517" name="直線コネクタ 516"/>
        <xdr:cNvCxnSpPr/>
      </xdr:nvCxnSpPr>
      <xdr:spPr>
        <a:xfrm>
          <a:off x="14592300" y="6195133"/>
          <a:ext cx="889000" cy="16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22933</xdr:rowOff>
    </xdr:from>
    <xdr:to>
      <xdr:col>21</xdr:col>
      <xdr:colOff>161925</xdr:colOff>
      <xdr:row>37</xdr:row>
      <xdr:rowOff>18609</xdr:rowOff>
    </xdr:to>
    <xdr:cxnSp macro="">
      <xdr:nvCxnSpPr>
        <xdr:cNvPr id="520" name="直線コネクタ 519"/>
        <xdr:cNvCxnSpPr/>
      </xdr:nvCxnSpPr>
      <xdr:spPr>
        <a:xfrm flipV="1">
          <a:off x="13703300" y="6195133"/>
          <a:ext cx="889000" cy="16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13579</xdr:rowOff>
    </xdr:from>
    <xdr:to>
      <xdr:col>19</xdr:col>
      <xdr:colOff>644525</xdr:colOff>
      <xdr:row>37</xdr:row>
      <xdr:rowOff>18609</xdr:rowOff>
    </xdr:to>
    <xdr:cxnSp macro="">
      <xdr:nvCxnSpPr>
        <xdr:cNvPr id="523" name="直線コネクタ 522"/>
        <xdr:cNvCxnSpPr/>
      </xdr:nvCxnSpPr>
      <xdr:spPr>
        <a:xfrm>
          <a:off x="12814300" y="635722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122837</xdr:rowOff>
    </xdr:from>
    <xdr:to>
      <xdr:col>23</xdr:col>
      <xdr:colOff>568325</xdr:colOff>
      <xdr:row>37</xdr:row>
      <xdr:rowOff>52987</xdr:rowOff>
    </xdr:to>
    <xdr:sp macro="" textlink="">
      <xdr:nvSpPr>
        <xdr:cNvPr id="533" name="円/楕円 532"/>
        <xdr:cNvSpPr/>
      </xdr:nvSpPr>
      <xdr:spPr>
        <a:xfrm>
          <a:off x="16268700" y="62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145714</xdr:rowOff>
    </xdr:from>
    <xdr:ext cx="534377" cy="259045"/>
    <xdr:sp macro="" textlink="">
      <xdr:nvSpPr>
        <xdr:cNvPr id="534" name="消防費該当値テキスト"/>
        <xdr:cNvSpPr txBox="1"/>
      </xdr:nvSpPr>
      <xdr:spPr>
        <a:xfrm>
          <a:off x="16370300" y="614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50,437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136925</xdr:rowOff>
    </xdr:from>
    <xdr:to>
      <xdr:col>22</xdr:col>
      <xdr:colOff>415925</xdr:colOff>
      <xdr:row>37</xdr:row>
      <xdr:rowOff>67075</xdr:rowOff>
    </xdr:to>
    <xdr:sp macro="" textlink="">
      <xdr:nvSpPr>
        <xdr:cNvPr id="535" name="円/楕円 534"/>
        <xdr:cNvSpPr/>
      </xdr:nvSpPr>
      <xdr:spPr>
        <a:xfrm>
          <a:off x="15430500" y="63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83602</xdr:rowOff>
    </xdr:from>
    <xdr:ext cx="534377" cy="259045"/>
    <xdr:sp macro="" textlink="">
      <xdr:nvSpPr>
        <xdr:cNvPr id="536" name="テキスト ボックス 535"/>
        <xdr:cNvSpPr txBox="1"/>
      </xdr:nvSpPr>
      <xdr:spPr>
        <a:xfrm>
          <a:off x="15214111" y="60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143583</xdr:rowOff>
    </xdr:from>
    <xdr:to>
      <xdr:col>21</xdr:col>
      <xdr:colOff>212725</xdr:colOff>
      <xdr:row>36</xdr:row>
      <xdr:rowOff>73733</xdr:rowOff>
    </xdr:to>
    <xdr:sp macro="" textlink="">
      <xdr:nvSpPr>
        <xdr:cNvPr id="537" name="円/楕円 536"/>
        <xdr:cNvSpPr/>
      </xdr:nvSpPr>
      <xdr:spPr>
        <a:xfrm>
          <a:off x="14541500" y="61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90260</xdr:rowOff>
    </xdr:from>
    <xdr:ext cx="534377" cy="259045"/>
    <xdr:sp macro="" textlink="">
      <xdr:nvSpPr>
        <xdr:cNvPr id="538" name="テキスト ボックス 537"/>
        <xdr:cNvSpPr txBox="1"/>
      </xdr:nvSpPr>
      <xdr:spPr>
        <a:xfrm>
          <a:off x="14325111" y="59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139259</xdr:rowOff>
    </xdr:from>
    <xdr:to>
      <xdr:col>20</xdr:col>
      <xdr:colOff>9525</xdr:colOff>
      <xdr:row>37</xdr:row>
      <xdr:rowOff>69409</xdr:rowOff>
    </xdr:to>
    <xdr:sp macro="" textlink="">
      <xdr:nvSpPr>
        <xdr:cNvPr id="539" name="円/楕円 538"/>
        <xdr:cNvSpPr/>
      </xdr:nvSpPr>
      <xdr:spPr>
        <a:xfrm>
          <a:off x="13652500" y="63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85936</xdr:rowOff>
    </xdr:from>
    <xdr:ext cx="534377" cy="259045"/>
    <xdr:sp macro="" textlink="">
      <xdr:nvSpPr>
        <xdr:cNvPr id="540" name="テキスト ボックス 539"/>
        <xdr:cNvSpPr txBox="1"/>
      </xdr:nvSpPr>
      <xdr:spPr>
        <a:xfrm>
          <a:off x="13436111" y="60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134229</xdr:rowOff>
    </xdr:from>
    <xdr:to>
      <xdr:col>18</xdr:col>
      <xdr:colOff>492125</xdr:colOff>
      <xdr:row>37</xdr:row>
      <xdr:rowOff>64379</xdr:rowOff>
    </xdr:to>
    <xdr:sp macro="" textlink="">
      <xdr:nvSpPr>
        <xdr:cNvPr id="541" name="円/楕円 540"/>
        <xdr:cNvSpPr/>
      </xdr:nvSpPr>
      <xdr:spPr>
        <a:xfrm>
          <a:off x="12763500" y="6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80906</xdr:rowOff>
    </xdr:from>
    <xdr:ext cx="534377" cy="259045"/>
    <xdr:sp macro="" textlink="">
      <xdr:nvSpPr>
        <xdr:cNvPr id="542" name="テキスト ボックス 541"/>
        <xdr:cNvSpPr txBox="1"/>
      </xdr:nvSpPr>
      <xdr:spPr>
        <a:xfrm>
          <a:off x="12547111" y="60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52763</xdr:rowOff>
    </xdr:from>
    <xdr:to>
      <xdr:col>23</xdr:col>
      <xdr:colOff>517525</xdr:colOff>
      <xdr:row>54</xdr:row>
      <xdr:rowOff>156818</xdr:rowOff>
    </xdr:to>
    <xdr:cxnSp macro="">
      <xdr:nvCxnSpPr>
        <xdr:cNvPr id="569" name="直線コネクタ 568"/>
        <xdr:cNvCxnSpPr/>
      </xdr:nvCxnSpPr>
      <xdr:spPr>
        <a:xfrm flipV="1">
          <a:off x="15481300" y="9139613"/>
          <a:ext cx="838200" cy="27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156818</xdr:rowOff>
    </xdr:from>
    <xdr:to>
      <xdr:col>22</xdr:col>
      <xdr:colOff>365125</xdr:colOff>
      <xdr:row>55</xdr:row>
      <xdr:rowOff>15739</xdr:rowOff>
    </xdr:to>
    <xdr:cxnSp macro="">
      <xdr:nvCxnSpPr>
        <xdr:cNvPr id="572" name="直線コネクタ 571"/>
        <xdr:cNvCxnSpPr/>
      </xdr:nvCxnSpPr>
      <xdr:spPr>
        <a:xfrm flipV="1">
          <a:off x="14592300" y="9415118"/>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15739</xdr:rowOff>
    </xdr:from>
    <xdr:to>
      <xdr:col>21</xdr:col>
      <xdr:colOff>161925</xdr:colOff>
      <xdr:row>55</xdr:row>
      <xdr:rowOff>90245</xdr:rowOff>
    </xdr:to>
    <xdr:cxnSp macro="">
      <xdr:nvCxnSpPr>
        <xdr:cNvPr id="575" name="直線コネクタ 574"/>
        <xdr:cNvCxnSpPr/>
      </xdr:nvCxnSpPr>
      <xdr:spPr>
        <a:xfrm flipV="1">
          <a:off x="13703300" y="9445489"/>
          <a:ext cx="889000" cy="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90245</xdr:rowOff>
    </xdr:from>
    <xdr:to>
      <xdr:col>19</xdr:col>
      <xdr:colOff>644525</xdr:colOff>
      <xdr:row>55</xdr:row>
      <xdr:rowOff>146302</xdr:rowOff>
    </xdr:to>
    <xdr:cxnSp macro="">
      <xdr:nvCxnSpPr>
        <xdr:cNvPr id="578" name="直線コネクタ 577"/>
        <xdr:cNvCxnSpPr/>
      </xdr:nvCxnSpPr>
      <xdr:spPr>
        <a:xfrm flipV="1">
          <a:off x="12814300" y="9519995"/>
          <a:ext cx="889000" cy="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1963</xdr:rowOff>
    </xdr:from>
    <xdr:to>
      <xdr:col>23</xdr:col>
      <xdr:colOff>568325</xdr:colOff>
      <xdr:row>53</xdr:row>
      <xdr:rowOff>103563</xdr:rowOff>
    </xdr:to>
    <xdr:sp macro="" textlink="">
      <xdr:nvSpPr>
        <xdr:cNvPr id="588" name="円/楕円 587"/>
        <xdr:cNvSpPr/>
      </xdr:nvSpPr>
      <xdr:spPr>
        <a:xfrm>
          <a:off x="16268700" y="90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24840</xdr:rowOff>
    </xdr:from>
    <xdr:ext cx="599010" cy="259045"/>
    <xdr:sp macro="" textlink="">
      <xdr:nvSpPr>
        <xdr:cNvPr id="589" name="教育費該当値テキスト"/>
        <xdr:cNvSpPr txBox="1"/>
      </xdr:nvSpPr>
      <xdr:spPr>
        <a:xfrm>
          <a:off x="16370300" y="894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206,515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106018</xdr:rowOff>
    </xdr:from>
    <xdr:to>
      <xdr:col>22</xdr:col>
      <xdr:colOff>415925</xdr:colOff>
      <xdr:row>55</xdr:row>
      <xdr:rowOff>36168</xdr:rowOff>
    </xdr:to>
    <xdr:sp macro="" textlink="">
      <xdr:nvSpPr>
        <xdr:cNvPr id="590" name="円/楕円 589"/>
        <xdr:cNvSpPr/>
      </xdr:nvSpPr>
      <xdr:spPr>
        <a:xfrm>
          <a:off x="15430500" y="93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52695</xdr:rowOff>
    </xdr:from>
    <xdr:ext cx="599010" cy="259045"/>
    <xdr:sp macro="" textlink="">
      <xdr:nvSpPr>
        <xdr:cNvPr id="591" name="テキスト ボックス 590"/>
        <xdr:cNvSpPr txBox="1"/>
      </xdr:nvSpPr>
      <xdr:spPr>
        <a:xfrm>
          <a:off x="15181794" y="913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146,256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136389</xdr:rowOff>
    </xdr:from>
    <xdr:to>
      <xdr:col>21</xdr:col>
      <xdr:colOff>212725</xdr:colOff>
      <xdr:row>55</xdr:row>
      <xdr:rowOff>66539</xdr:rowOff>
    </xdr:to>
    <xdr:sp macro="" textlink="">
      <xdr:nvSpPr>
        <xdr:cNvPr id="592" name="円/楕円 591"/>
        <xdr:cNvSpPr/>
      </xdr:nvSpPr>
      <xdr:spPr>
        <a:xfrm>
          <a:off x="14541500" y="9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83066</xdr:rowOff>
    </xdr:from>
    <xdr:ext cx="599010" cy="259045"/>
    <xdr:sp macro="" textlink="">
      <xdr:nvSpPr>
        <xdr:cNvPr id="593" name="テキスト ボックス 592"/>
        <xdr:cNvSpPr txBox="1"/>
      </xdr:nvSpPr>
      <xdr:spPr>
        <a:xfrm>
          <a:off x="14292794" y="91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139,613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39445</xdr:rowOff>
    </xdr:from>
    <xdr:to>
      <xdr:col>20</xdr:col>
      <xdr:colOff>9525</xdr:colOff>
      <xdr:row>55</xdr:row>
      <xdr:rowOff>141045</xdr:rowOff>
    </xdr:to>
    <xdr:sp macro="" textlink="">
      <xdr:nvSpPr>
        <xdr:cNvPr id="594" name="円/楕円 593"/>
        <xdr:cNvSpPr/>
      </xdr:nvSpPr>
      <xdr:spPr>
        <a:xfrm>
          <a:off x="13652500" y="94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157572</xdr:rowOff>
    </xdr:from>
    <xdr:ext cx="599010" cy="259045"/>
    <xdr:sp macro="" textlink="">
      <xdr:nvSpPr>
        <xdr:cNvPr id="595" name="テキスト ボックス 594"/>
        <xdr:cNvSpPr txBox="1"/>
      </xdr:nvSpPr>
      <xdr:spPr>
        <a:xfrm>
          <a:off x="13403794" y="924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95502</xdr:rowOff>
    </xdr:from>
    <xdr:to>
      <xdr:col>18</xdr:col>
      <xdr:colOff>492125</xdr:colOff>
      <xdr:row>56</xdr:row>
      <xdr:rowOff>25652</xdr:rowOff>
    </xdr:to>
    <xdr:sp macro="" textlink="">
      <xdr:nvSpPr>
        <xdr:cNvPr id="596" name="円/楕円 595"/>
        <xdr:cNvSpPr/>
      </xdr:nvSpPr>
      <xdr:spPr>
        <a:xfrm>
          <a:off x="12763500" y="95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42179</xdr:rowOff>
    </xdr:from>
    <xdr:ext cx="599010" cy="259045"/>
    <xdr:sp macro="" textlink="">
      <xdr:nvSpPr>
        <xdr:cNvPr id="597" name="テキスト ボックス 596"/>
        <xdr:cNvSpPr txBox="1"/>
      </xdr:nvSpPr>
      <xdr:spPr>
        <a:xfrm>
          <a:off x="12514794" y="930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152822</xdr:rowOff>
    </xdr:from>
    <xdr:to>
      <xdr:col>23</xdr:col>
      <xdr:colOff>517525</xdr:colOff>
      <xdr:row>79</xdr:row>
      <xdr:rowOff>44100</xdr:rowOff>
    </xdr:to>
    <xdr:cxnSp macro="">
      <xdr:nvCxnSpPr>
        <xdr:cNvPr id="626" name="直線コネクタ 625"/>
        <xdr:cNvCxnSpPr/>
      </xdr:nvCxnSpPr>
      <xdr:spPr>
        <a:xfrm flipV="1">
          <a:off x="15481300" y="13011572"/>
          <a:ext cx="838200" cy="5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44100</xdr:rowOff>
    </xdr:from>
    <xdr:to>
      <xdr:col>22</xdr:col>
      <xdr:colOff>365125</xdr:colOff>
      <xdr:row>79</xdr:row>
      <xdr:rowOff>44107</xdr:rowOff>
    </xdr:to>
    <xdr:cxnSp macro="">
      <xdr:nvCxnSpPr>
        <xdr:cNvPr id="629" name="直線コネクタ 628"/>
        <xdr:cNvCxnSpPr/>
      </xdr:nvCxnSpPr>
      <xdr:spPr>
        <a:xfrm flipV="1">
          <a:off x="14592300" y="1358865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18366</xdr:rowOff>
    </xdr:from>
    <xdr:to>
      <xdr:col>21</xdr:col>
      <xdr:colOff>161925</xdr:colOff>
      <xdr:row>79</xdr:row>
      <xdr:rowOff>44107</xdr:rowOff>
    </xdr:to>
    <xdr:cxnSp macro="">
      <xdr:nvCxnSpPr>
        <xdr:cNvPr id="632" name="直線コネクタ 631"/>
        <xdr:cNvCxnSpPr/>
      </xdr:nvCxnSpPr>
      <xdr:spPr>
        <a:xfrm>
          <a:off x="13703300" y="13562916"/>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18366</xdr:rowOff>
    </xdr:from>
    <xdr:to>
      <xdr:col>19</xdr:col>
      <xdr:colOff>644525</xdr:colOff>
      <xdr:row>79</xdr:row>
      <xdr:rowOff>27381</xdr:rowOff>
    </xdr:to>
    <xdr:cxnSp macro="">
      <xdr:nvCxnSpPr>
        <xdr:cNvPr id="635" name="直線コネクタ 634"/>
        <xdr:cNvCxnSpPr/>
      </xdr:nvCxnSpPr>
      <xdr:spPr>
        <a:xfrm flipV="1">
          <a:off x="12814300" y="13562916"/>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102022</xdr:rowOff>
    </xdr:from>
    <xdr:to>
      <xdr:col>23</xdr:col>
      <xdr:colOff>568325</xdr:colOff>
      <xdr:row>76</xdr:row>
      <xdr:rowOff>32172</xdr:rowOff>
    </xdr:to>
    <xdr:sp macro="" textlink="">
      <xdr:nvSpPr>
        <xdr:cNvPr id="645" name="円/楕円 644"/>
        <xdr:cNvSpPr/>
      </xdr:nvSpPr>
      <xdr:spPr>
        <a:xfrm>
          <a:off x="16268700" y="129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124899</xdr:rowOff>
    </xdr:from>
    <xdr:ext cx="534377" cy="259045"/>
    <xdr:sp macro="" textlink="">
      <xdr:nvSpPr>
        <xdr:cNvPr id="646" name="災害復旧費該当値テキスト"/>
        <xdr:cNvSpPr txBox="1"/>
      </xdr:nvSpPr>
      <xdr:spPr>
        <a:xfrm>
          <a:off x="16370300" y="1281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75,778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164750</xdr:rowOff>
    </xdr:from>
    <xdr:to>
      <xdr:col>22</xdr:col>
      <xdr:colOff>415925</xdr:colOff>
      <xdr:row>79</xdr:row>
      <xdr:rowOff>94900</xdr:rowOff>
    </xdr:to>
    <xdr:sp macro="" textlink="">
      <xdr:nvSpPr>
        <xdr:cNvPr id="647" name="円/楕円 646"/>
        <xdr:cNvSpPr/>
      </xdr:nvSpPr>
      <xdr:spPr>
        <a:xfrm>
          <a:off x="15430500" y="135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86027</xdr:rowOff>
    </xdr:from>
    <xdr:ext cx="313932" cy="259045"/>
    <xdr:sp macro="" textlink="">
      <xdr:nvSpPr>
        <xdr:cNvPr id="648" name="テキスト ボックス 647"/>
        <xdr:cNvSpPr txBox="1"/>
      </xdr:nvSpPr>
      <xdr:spPr>
        <a:xfrm>
          <a:off x="15324333" y="13630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164757</xdr:rowOff>
    </xdr:from>
    <xdr:to>
      <xdr:col>21</xdr:col>
      <xdr:colOff>212725</xdr:colOff>
      <xdr:row>79</xdr:row>
      <xdr:rowOff>94907</xdr:rowOff>
    </xdr:to>
    <xdr:sp macro="" textlink="">
      <xdr:nvSpPr>
        <xdr:cNvPr id="649" name="円/楕円 648"/>
        <xdr:cNvSpPr/>
      </xdr:nvSpPr>
      <xdr:spPr>
        <a:xfrm>
          <a:off x="14541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86034</xdr:rowOff>
    </xdr:from>
    <xdr:ext cx="313932" cy="259045"/>
    <xdr:sp macro="" textlink="">
      <xdr:nvSpPr>
        <xdr:cNvPr id="650" name="テキスト ボックス 649"/>
        <xdr:cNvSpPr txBox="1"/>
      </xdr:nvSpPr>
      <xdr:spPr>
        <a:xfrm>
          <a:off x="14435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139016</xdr:rowOff>
    </xdr:from>
    <xdr:to>
      <xdr:col>20</xdr:col>
      <xdr:colOff>9525</xdr:colOff>
      <xdr:row>79</xdr:row>
      <xdr:rowOff>69166</xdr:rowOff>
    </xdr:to>
    <xdr:sp macro="" textlink="">
      <xdr:nvSpPr>
        <xdr:cNvPr id="651" name="円/楕円 650"/>
        <xdr:cNvSpPr/>
      </xdr:nvSpPr>
      <xdr:spPr>
        <a:xfrm>
          <a:off x="13652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60293</xdr:rowOff>
    </xdr:from>
    <xdr:ext cx="469744" cy="259045"/>
    <xdr:sp macro="" textlink="">
      <xdr:nvSpPr>
        <xdr:cNvPr id="652" name="テキスト ボックス 651"/>
        <xdr:cNvSpPr txBox="1"/>
      </xdr:nvSpPr>
      <xdr:spPr>
        <a:xfrm>
          <a:off x="13468427" y="1360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148031</xdr:rowOff>
    </xdr:from>
    <xdr:to>
      <xdr:col>18</xdr:col>
      <xdr:colOff>492125</xdr:colOff>
      <xdr:row>79</xdr:row>
      <xdr:rowOff>78181</xdr:rowOff>
    </xdr:to>
    <xdr:sp macro="" textlink="">
      <xdr:nvSpPr>
        <xdr:cNvPr id="653" name="円/楕円 652"/>
        <xdr:cNvSpPr/>
      </xdr:nvSpPr>
      <xdr:spPr>
        <a:xfrm>
          <a:off x="12763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69308</xdr:rowOff>
    </xdr:from>
    <xdr:ext cx="469744" cy="259045"/>
    <xdr:sp macro="" textlink="">
      <xdr:nvSpPr>
        <xdr:cNvPr id="654" name="テキスト ボックス 653"/>
        <xdr:cNvSpPr txBox="1"/>
      </xdr:nvSpPr>
      <xdr:spPr>
        <a:xfrm>
          <a:off x="12579427" y="1361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91804</xdr:rowOff>
    </xdr:from>
    <xdr:to>
      <xdr:col>23</xdr:col>
      <xdr:colOff>517525</xdr:colOff>
      <xdr:row>95</xdr:row>
      <xdr:rowOff>140985</xdr:rowOff>
    </xdr:to>
    <xdr:cxnSp macro="">
      <xdr:nvCxnSpPr>
        <xdr:cNvPr id="681" name="直線コネクタ 680"/>
        <xdr:cNvCxnSpPr/>
      </xdr:nvCxnSpPr>
      <xdr:spPr>
        <a:xfrm>
          <a:off x="15481300" y="16379554"/>
          <a:ext cx="8382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166391</xdr:rowOff>
    </xdr:from>
    <xdr:to>
      <xdr:col>22</xdr:col>
      <xdr:colOff>365125</xdr:colOff>
      <xdr:row>95</xdr:row>
      <xdr:rowOff>91804</xdr:rowOff>
    </xdr:to>
    <xdr:cxnSp macro="">
      <xdr:nvCxnSpPr>
        <xdr:cNvPr id="684" name="直線コネクタ 683"/>
        <xdr:cNvCxnSpPr/>
      </xdr:nvCxnSpPr>
      <xdr:spPr>
        <a:xfrm>
          <a:off x="14592300" y="16282691"/>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159981</xdr:rowOff>
    </xdr:from>
    <xdr:to>
      <xdr:col>21</xdr:col>
      <xdr:colOff>161925</xdr:colOff>
      <xdr:row>94</xdr:row>
      <xdr:rowOff>166391</xdr:rowOff>
    </xdr:to>
    <xdr:cxnSp macro="">
      <xdr:nvCxnSpPr>
        <xdr:cNvPr id="687" name="直線コネクタ 686"/>
        <xdr:cNvCxnSpPr/>
      </xdr:nvCxnSpPr>
      <xdr:spPr>
        <a:xfrm>
          <a:off x="13703300" y="16276281"/>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159981</xdr:rowOff>
    </xdr:from>
    <xdr:to>
      <xdr:col>19</xdr:col>
      <xdr:colOff>644525</xdr:colOff>
      <xdr:row>94</xdr:row>
      <xdr:rowOff>160173</xdr:rowOff>
    </xdr:to>
    <xdr:cxnSp macro="">
      <xdr:nvCxnSpPr>
        <xdr:cNvPr id="690" name="直線コネクタ 689"/>
        <xdr:cNvCxnSpPr/>
      </xdr:nvCxnSpPr>
      <xdr:spPr>
        <a:xfrm flipV="1">
          <a:off x="12814300" y="16276281"/>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90185</xdr:rowOff>
    </xdr:from>
    <xdr:to>
      <xdr:col>23</xdr:col>
      <xdr:colOff>568325</xdr:colOff>
      <xdr:row>96</xdr:row>
      <xdr:rowOff>20335</xdr:rowOff>
    </xdr:to>
    <xdr:sp macro="" textlink="">
      <xdr:nvSpPr>
        <xdr:cNvPr id="700" name="円/楕円 699"/>
        <xdr:cNvSpPr/>
      </xdr:nvSpPr>
      <xdr:spPr>
        <a:xfrm>
          <a:off x="16268700" y="163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113062</xdr:rowOff>
    </xdr:from>
    <xdr:ext cx="599010" cy="259045"/>
    <xdr:sp macro="" textlink="">
      <xdr:nvSpPr>
        <xdr:cNvPr id="701" name="公債費該当値テキスト"/>
        <xdr:cNvSpPr txBox="1"/>
      </xdr:nvSpPr>
      <xdr:spPr>
        <a:xfrm>
          <a:off x="16370300" y="1622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112,219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41004</xdr:rowOff>
    </xdr:from>
    <xdr:to>
      <xdr:col>22</xdr:col>
      <xdr:colOff>415925</xdr:colOff>
      <xdr:row>95</xdr:row>
      <xdr:rowOff>142604</xdr:rowOff>
    </xdr:to>
    <xdr:sp macro="" textlink="">
      <xdr:nvSpPr>
        <xdr:cNvPr id="702" name="円/楕円 701"/>
        <xdr:cNvSpPr/>
      </xdr:nvSpPr>
      <xdr:spPr>
        <a:xfrm>
          <a:off x="15430500" y="163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159131</xdr:rowOff>
    </xdr:from>
    <xdr:ext cx="599010" cy="259045"/>
    <xdr:sp macro="" textlink="">
      <xdr:nvSpPr>
        <xdr:cNvPr id="703" name="テキスト ボックス 702"/>
        <xdr:cNvSpPr txBox="1"/>
      </xdr:nvSpPr>
      <xdr:spPr>
        <a:xfrm>
          <a:off x="15181794" y="1610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115591</xdr:rowOff>
    </xdr:from>
    <xdr:to>
      <xdr:col>21</xdr:col>
      <xdr:colOff>212725</xdr:colOff>
      <xdr:row>95</xdr:row>
      <xdr:rowOff>45741</xdr:rowOff>
    </xdr:to>
    <xdr:sp macro="" textlink="">
      <xdr:nvSpPr>
        <xdr:cNvPr id="704" name="円/楕円 703"/>
        <xdr:cNvSpPr/>
      </xdr:nvSpPr>
      <xdr:spPr>
        <a:xfrm>
          <a:off x="14541500" y="162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62268</xdr:rowOff>
    </xdr:from>
    <xdr:ext cx="599010" cy="259045"/>
    <xdr:sp macro="" textlink="">
      <xdr:nvSpPr>
        <xdr:cNvPr id="705" name="テキスト ボックス 704"/>
        <xdr:cNvSpPr txBox="1"/>
      </xdr:nvSpPr>
      <xdr:spPr>
        <a:xfrm>
          <a:off x="14292794" y="160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109181</xdr:rowOff>
    </xdr:from>
    <xdr:to>
      <xdr:col>20</xdr:col>
      <xdr:colOff>9525</xdr:colOff>
      <xdr:row>95</xdr:row>
      <xdr:rowOff>39331</xdr:rowOff>
    </xdr:to>
    <xdr:sp macro="" textlink="">
      <xdr:nvSpPr>
        <xdr:cNvPr id="706" name="円/楕円 705"/>
        <xdr:cNvSpPr/>
      </xdr:nvSpPr>
      <xdr:spPr>
        <a:xfrm>
          <a:off x="13652500" y="162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55858</xdr:rowOff>
    </xdr:from>
    <xdr:ext cx="599010" cy="259045"/>
    <xdr:sp macro="" textlink="">
      <xdr:nvSpPr>
        <xdr:cNvPr id="707" name="テキスト ボックス 706"/>
        <xdr:cNvSpPr txBox="1"/>
      </xdr:nvSpPr>
      <xdr:spPr>
        <a:xfrm>
          <a:off x="13403794" y="160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109373</xdr:rowOff>
    </xdr:from>
    <xdr:to>
      <xdr:col>18</xdr:col>
      <xdr:colOff>492125</xdr:colOff>
      <xdr:row>95</xdr:row>
      <xdr:rowOff>39523</xdr:rowOff>
    </xdr:to>
    <xdr:sp macro="" textlink="">
      <xdr:nvSpPr>
        <xdr:cNvPr id="708" name="円/楕円 707"/>
        <xdr:cNvSpPr/>
      </xdr:nvSpPr>
      <xdr:spPr>
        <a:xfrm>
          <a:off x="12763500" y="162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56050</xdr:rowOff>
    </xdr:from>
    <xdr:ext cx="599010" cy="259045"/>
    <xdr:sp macro="" textlink="">
      <xdr:nvSpPr>
        <xdr:cNvPr id="709" name="テキスト ボックス 708"/>
        <xdr:cNvSpPr txBox="1"/>
      </xdr:nvSpPr>
      <xdr:spPr>
        <a:xfrm>
          <a:off x="12514794" y="1600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類似団体平均値と比べ差が大きい費目は、衛生費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衛生費については、簡易水道会計及び病院会計への繰出金が増の要因であり、教育費については、振内中学校</a:t>
          </a:r>
          <a:r>
            <a:rPr kumimoji="1" lang="ja-JP" altLang="en-US" sz="1100">
              <a:solidFill>
                <a:schemeClr val="dk1"/>
              </a:solidFill>
              <a:effectLst/>
              <a:latin typeface="+mn-lt"/>
              <a:ea typeface="+mn-ea"/>
              <a:cs typeface="+mn-cs"/>
            </a:rPr>
            <a:t>校舎屋体整備事業</a:t>
          </a:r>
          <a:r>
            <a:rPr kumimoji="1" lang="ja-JP" altLang="ja-JP" sz="1100">
              <a:solidFill>
                <a:schemeClr val="dk1"/>
              </a:solidFill>
              <a:effectLst/>
              <a:latin typeface="+mn-lt"/>
              <a:ea typeface="+mn-ea"/>
              <a:cs typeface="+mn-cs"/>
            </a:rPr>
            <a:t>が増の要因となっている。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財政調整基金の残高は、</a:t>
          </a:r>
          <a:r>
            <a:rPr kumimoji="1" lang="en-US" altLang="ja-JP" sz="1200">
              <a:solidFill>
                <a:schemeClr val="dk1"/>
              </a:solidFill>
              <a:effectLst/>
              <a:latin typeface="+mn-lt"/>
              <a:ea typeface="+mn-ea"/>
              <a:cs typeface="+mn-cs"/>
            </a:rPr>
            <a:t>1,037,693</a:t>
          </a:r>
          <a:r>
            <a:rPr kumimoji="1" lang="ja-JP" altLang="ja-JP" sz="1200">
              <a:solidFill>
                <a:schemeClr val="dk1"/>
              </a:solidFill>
              <a:effectLst/>
              <a:latin typeface="+mn-lt"/>
              <a:ea typeface="+mn-ea"/>
              <a:cs typeface="+mn-cs"/>
            </a:rPr>
            <a:t>千円で前年度比較</a:t>
          </a:r>
          <a:r>
            <a:rPr kumimoji="1" lang="en-US" altLang="ja-JP" sz="1200">
              <a:solidFill>
                <a:schemeClr val="dk1"/>
              </a:solidFill>
              <a:effectLst/>
              <a:latin typeface="+mn-lt"/>
              <a:ea typeface="+mn-ea"/>
              <a:cs typeface="+mn-cs"/>
            </a:rPr>
            <a:t>2,836</a:t>
          </a:r>
          <a:r>
            <a:rPr kumimoji="1" lang="ja-JP" altLang="ja-JP" sz="1200">
              <a:solidFill>
                <a:schemeClr val="dk1"/>
              </a:solidFill>
              <a:effectLst/>
              <a:latin typeface="+mn-lt"/>
              <a:ea typeface="+mn-ea"/>
              <a:cs typeface="+mn-cs"/>
            </a:rPr>
            <a:t>千円の増。</a:t>
          </a:r>
          <a:endParaRPr lang="ja-JP" altLang="ja-JP" sz="1200">
            <a:effectLst/>
          </a:endParaRPr>
        </a:p>
        <a:p>
          <a:r>
            <a:rPr kumimoji="1" lang="ja-JP" altLang="ja-JP" sz="1200">
              <a:solidFill>
                <a:schemeClr val="dk1"/>
              </a:solidFill>
              <a:effectLst/>
              <a:latin typeface="+mn-lt"/>
              <a:ea typeface="+mn-ea"/>
              <a:cs typeface="+mn-cs"/>
            </a:rPr>
            <a:t>実質単年度収支については、</a:t>
          </a:r>
          <a:r>
            <a:rPr kumimoji="1" lang="en-US" altLang="ja-JP" sz="1200">
              <a:solidFill>
                <a:schemeClr val="dk1"/>
              </a:solidFill>
              <a:effectLst/>
              <a:latin typeface="+mn-lt"/>
              <a:ea typeface="+mn-ea"/>
              <a:cs typeface="+mn-cs"/>
            </a:rPr>
            <a:t>7,577</a:t>
          </a:r>
          <a:r>
            <a:rPr kumimoji="1" lang="ja-JP" altLang="ja-JP" sz="1200">
              <a:solidFill>
                <a:schemeClr val="dk1"/>
              </a:solidFill>
              <a:effectLst/>
              <a:latin typeface="+mn-lt"/>
              <a:ea typeface="+mn-ea"/>
              <a:cs typeface="+mn-cs"/>
            </a:rPr>
            <a:t>千円となっている。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各特別会計において、黒字となっているため、連結赤字比率は、算定されないことになる。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L6" sqref="L6:V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6449217</v>
      </c>
      <c r="BO4" s="411"/>
      <c r="BP4" s="411"/>
      <c r="BQ4" s="411"/>
      <c r="BR4" s="411"/>
      <c r="BS4" s="411"/>
      <c r="BT4" s="411"/>
      <c r="BU4" s="412"/>
      <c r="BV4" s="410">
        <v>5614658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v>
      </c>
      <c r="CU4" s="588"/>
      <c r="CV4" s="588"/>
      <c r="CW4" s="588"/>
      <c r="CX4" s="588"/>
      <c r="CY4" s="588"/>
      <c r="CZ4" s="588"/>
      <c r="DA4" s="589"/>
      <c r="DB4" s="587">
        <v>1.8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6377833</v>
      </c>
      <c r="BO5" s="416"/>
      <c r="BP5" s="416"/>
      <c r="BQ5" s="416"/>
      <c r="BR5" s="416"/>
      <c r="BS5" s="416"/>
      <c r="BT5" s="416"/>
      <c r="BU5" s="417"/>
      <c r="BV5" s="415">
        <v>5548064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79</v>
      </c>
      <c r="CU5" s="386"/>
      <c r="CV5" s="386"/>
      <c r="CW5" s="386"/>
      <c r="CX5" s="386"/>
      <c r="CY5" s="386"/>
      <c r="CZ5" s="386"/>
      <c r="DA5" s="387"/>
      <c r="DB5" s="385">
        <v>77.900000000000006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71384</v>
      </c>
      <c r="BO6" s="416"/>
      <c r="BP6" s="416"/>
      <c r="BQ6" s="416"/>
      <c r="BR6" s="416"/>
      <c r="BS6" s="416"/>
      <c r="BT6" s="416"/>
      <c r="BU6" s="417"/>
      <c r="BV6" s="415">
        <v>66594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82.1</v>
      </c>
      <c r="CU6" s="562"/>
      <c r="CV6" s="562"/>
      <c r="CW6" s="562"/>
      <c r="CX6" s="562"/>
      <c r="CY6" s="562"/>
      <c r="CZ6" s="562"/>
      <c r="DA6" s="563"/>
      <c r="DB6" s="561">
        <v>81.8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1054</v>
      </c>
      <c r="BO7" s="416"/>
      <c r="BP7" s="416"/>
      <c r="BQ7" s="416"/>
      <c r="BR7" s="416"/>
      <c r="BS7" s="416"/>
      <c r="BT7" s="416"/>
      <c r="BU7" s="417"/>
      <c r="BV7" s="415">
        <v>1005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3488426</v>
      </c>
      <c r="CU7" s="416"/>
      <c r="CV7" s="416"/>
      <c r="CW7" s="416"/>
      <c r="CX7" s="416"/>
      <c r="CY7" s="416"/>
      <c r="CZ7" s="416"/>
      <c r="DA7" s="417"/>
      <c r="DB7" s="415">
        <v>3597413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70330</v>
      </c>
      <c r="BO8" s="416"/>
      <c r="BP8" s="416"/>
      <c r="BQ8" s="416"/>
      <c r="BR8" s="416"/>
      <c r="BS8" s="416"/>
      <c r="BT8" s="416"/>
      <c r="BU8" s="417"/>
      <c r="BV8" s="415">
        <v>65589</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0.16</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5315</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4741</v>
      </c>
      <c r="BO9" s="416"/>
      <c r="BP9" s="416"/>
      <c r="BQ9" s="416"/>
      <c r="BR9" s="416"/>
      <c r="BS9" s="416"/>
      <c r="BT9" s="416"/>
      <c r="BU9" s="417"/>
      <c r="BV9" s="415">
        <v>-6756</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13.2</v>
      </c>
      <c r="CU9" s="386"/>
      <c r="CV9" s="386"/>
      <c r="CW9" s="386"/>
      <c r="CX9" s="386"/>
      <c r="CY9" s="386"/>
      <c r="CZ9" s="386"/>
      <c r="DA9" s="387"/>
      <c r="DB9" s="385">
        <v>13.8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5596</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2836</v>
      </c>
      <c r="BO10" s="416"/>
      <c r="BP10" s="416"/>
      <c r="BQ10" s="416"/>
      <c r="BR10" s="416"/>
      <c r="BS10" s="416"/>
      <c r="BT10" s="416"/>
      <c r="BU10" s="417"/>
      <c r="BV10" s="415">
        <v>83059</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5267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5176</v>
      </c>
      <c r="S13" s="517"/>
      <c r="T13" s="517"/>
      <c r="U13" s="517"/>
      <c r="V13" s="518"/>
      <c r="W13" s="504" t="s">
        <v>123</v>
      </c>
      <c r="X13" s="428"/>
      <c r="Y13" s="428"/>
      <c r="Z13" s="428"/>
      <c r="AA13" s="428"/>
      <c r="AB13" s="429"/>
      <c r="AC13" s="391">
        <v>1021</v>
      </c>
      <c r="AD13" s="392"/>
      <c r="AE13" s="392"/>
      <c r="AF13" s="392"/>
      <c r="AG13" s="393"/>
      <c r="AH13" s="391">
        <v>1114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7577</v>
      </c>
      <c r="BO13" s="416"/>
      <c r="BP13" s="416"/>
      <c r="BQ13" s="416"/>
      <c r="BR13" s="416"/>
      <c r="BS13" s="416"/>
      <c r="BT13" s="416"/>
      <c r="BU13" s="417"/>
      <c r="BV13" s="415">
        <v>76303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5.2</v>
      </c>
      <c r="CU13" s="386"/>
      <c r="CV13" s="386"/>
      <c r="CW13" s="386"/>
      <c r="CX13" s="386"/>
      <c r="CY13" s="386"/>
      <c r="CZ13" s="386"/>
      <c r="DA13" s="387"/>
      <c r="DB13" s="385">
        <v>6.3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5309</v>
      </c>
      <c r="S14" s="517"/>
      <c r="T14" s="517"/>
      <c r="U14" s="517"/>
      <c r="V14" s="518"/>
      <c r="W14" s="519"/>
      <c r="X14" s="431"/>
      <c r="Y14" s="431"/>
      <c r="Z14" s="431"/>
      <c r="AA14" s="431"/>
      <c r="AB14" s="432"/>
      <c r="AC14" s="509">
        <v>36.200000000000003</v>
      </c>
      <c r="AD14" s="510"/>
      <c r="AE14" s="510"/>
      <c r="AF14" s="510"/>
      <c r="AG14" s="511"/>
      <c r="AH14" s="509">
        <v>36.6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5254</v>
      </c>
      <c r="S15" s="517"/>
      <c r="T15" s="517"/>
      <c r="U15" s="517"/>
      <c r="V15" s="518"/>
      <c r="W15" s="504" t="s">
        <v>130</v>
      </c>
      <c r="X15" s="428"/>
      <c r="Y15" s="428"/>
      <c r="Z15" s="428"/>
      <c r="AA15" s="428"/>
      <c r="AB15" s="429"/>
      <c r="AC15" s="391">
        <v>422</v>
      </c>
      <c r="AD15" s="392"/>
      <c r="AE15" s="392"/>
      <c r="AF15" s="392"/>
      <c r="AG15" s="393"/>
      <c r="AH15" s="391">
        <v>489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555064</v>
      </c>
      <c r="BO15" s="411"/>
      <c r="BP15" s="411"/>
      <c r="BQ15" s="411"/>
      <c r="BR15" s="411"/>
      <c r="BS15" s="411"/>
      <c r="BT15" s="411"/>
      <c r="BU15" s="412"/>
      <c r="BV15" s="410">
        <v>551884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14.9</v>
      </c>
      <c r="AD16" s="510"/>
      <c r="AE16" s="510"/>
      <c r="AF16" s="510"/>
      <c r="AG16" s="511"/>
      <c r="AH16" s="509">
        <v>16.100000000000001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3222717</v>
      </c>
      <c r="BO16" s="416"/>
      <c r="BP16" s="416"/>
      <c r="BQ16" s="416"/>
      <c r="BR16" s="416"/>
      <c r="BS16" s="416"/>
      <c r="BT16" s="416"/>
      <c r="BU16" s="417"/>
      <c r="BV16" s="415">
        <v>3291729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1380</v>
      </c>
      <c r="AD17" s="392"/>
      <c r="AE17" s="392"/>
      <c r="AF17" s="392"/>
      <c r="AG17" s="393"/>
      <c r="AH17" s="391">
        <v>1440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684276</v>
      </c>
      <c r="BO17" s="416"/>
      <c r="BP17" s="416"/>
      <c r="BQ17" s="416"/>
      <c r="BR17" s="416"/>
      <c r="BS17" s="416"/>
      <c r="BT17" s="416"/>
      <c r="BU17" s="417"/>
      <c r="BV17" s="415">
        <v>681873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743.09</v>
      </c>
      <c r="M18" s="480"/>
      <c r="N18" s="480"/>
      <c r="O18" s="480"/>
      <c r="P18" s="480"/>
      <c r="Q18" s="480"/>
      <c r="R18" s="481"/>
      <c r="S18" s="481"/>
      <c r="T18" s="481"/>
      <c r="U18" s="481"/>
      <c r="V18" s="482"/>
      <c r="W18" s="496"/>
      <c r="X18" s="497"/>
      <c r="Y18" s="497"/>
      <c r="Z18" s="497"/>
      <c r="AA18" s="497"/>
      <c r="AB18" s="505"/>
      <c r="AC18" s="379">
        <v>48.9</v>
      </c>
      <c r="AD18" s="380"/>
      <c r="AE18" s="380"/>
      <c r="AF18" s="380"/>
      <c r="AG18" s="483"/>
      <c r="AH18" s="379">
        <v>47.3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2822647</v>
      </c>
      <c r="BO18" s="416"/>
      <c r="BP18" s="416"/>
      <c r="BQ18" s="416"/>
      <c r="BR18" s="416"/>
      <c r="BS18" s="416"/>
      <c r="BT18" s="416"/>
      <c r="BU18" s="417"/>
      <c r="BV18" s="415">
        <v>2856630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4020852</v>
      </c>
      <c r="BO19" s="416"/>
      <c r="BP19" s="416"/>
      <c r="BQ19" s="416"/>
      <c r="BR19" s="416"/>
      <c r="BS19" s="416"/>
      <c r="BT19" s="416"/>
      <c r="BU19" s="417"/>
      <c r="BV19" s="415">
        <v>4192547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2373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6609256</v>
      </c>
      <c r="BO23" s="416"/>
      <c r="BP23" s="416"/>
      <c r="BQ23" s="416"/>
      <c r="BR23" s="416"/>
      <c r="BS23" s="416"/>
      <c r="BT23" s="416"/>
      <c r="BU23" s="417"/>
      <c r="BV23" s="415">
        <v>6100195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7100</v>
      </c>
      <c r="R24" s="392"/>
      <c r="S24" s="392"/>
      <c r="T24" s="392"/>
      <c r="U24" s="392"/>
      <c r="V24" s="393"/>
      <c r="W24" s="457"/>
      <c r="X24" s="448"/>
      <c r="Y24" s="449"/>
      <c r="Z24" s="388" t="s">
        <v>154</v>
      </c>
      <c r="AA24" s="389"/>
      <c r="AB24" s="389"/>
      <c r="AC24" s="389"/>
      <c r="AD24" s="389"/>
      <c r="AE24" s="389"/>
      <c r="AF24" s="389"/>
      <c r="AG24" s="390"/>
      <c r="AH24" s="391">
        <v>110</v>
      </c>
      <c r="AI24" s="392"/>
      <c r="AJ24" s="392"/>
      <c r="AK24" s="392"/>
      <c r="AL24" s="393"/>
      <c r="AM24" s="391">
        <v>328240</v>
      </c>
      <c r="AN24" s="392"/>
      <c r="AO24" s="392"/>
      <c r="AP24" s="392"/>
      <c r="AQ24" s="392"/>
      <c r="AR24" s="393"/>
      <c r="AS24" s="391">
        <v>2984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6164856</v>
      </c>
      <c r="BO24" s="416"/>
      <c r="BP24" s="416"/>
      <c r="BQ24" s="416"/>
      <c r="BR24" s="416"/>
      <c r="BS24" s="416"/>
      <c r="BT24" s="416"/>
      <c r="BU24" s="417"/>
      <c r="BV24" s="415">
        <v>5645996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5930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59334</v>
      </c>
      <c r="BO25" s="411"/>
      <c r="BP25" s="411"/>
      <c r="BQ25" s="411"/>
      <c r="BR25" s="411"/>
      <c r="BS25" s="411"/>
      <c r="BT25" s="411"/>
      <c r="BU25" s="412"/>
      <c r="BV25" s="410">
        <v>73673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5720</v>
      </c>
      <c r="R26" s="392"/>
      <c r="S26" s="392"/>
      <c r="T26" s="392"/>
      <c r="U26" s="392"/>
      <c r="V26" s="393"/>
      <c r="W26" s="457"/>
      <c r="X26" s="448"/>
      <c r="Y26" s="449"/>
      <c r="Z26" s="388" t="s">
        <v>160</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2550</v>
      </c>
      <c r="R27" s="392"/>
      <c r="S27" s="392"/>
      <c r="T27" s="392"/>
      <c r="U27" s="392"/>
      <c r="V27" s="393"/>
      <c r="W27" s="457"/>
      <c r="X27" s="448"/>
      <c r="Y27" s="449"/>
      <c r="Z27" s="388" t="s">
        <v>163</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2150</v>
      </c>
      <c r="R28" s="392"/>
      <c r="S28" s="392"/>
      <c r="T28" s="392"/>
      <c r="U28" s="392"/>
      <c r="V28" s="393"/>
      <c r="W28" s="457"/>
      <c r="X28" s="448"/>
      <c r="Y28" s="449"/>
      <c r="Z28" s="388" t="s">
        <v>166</v>
      </c>
      <c r="AA28" s="389"/>
      <c r="AB28" s="389"/>
      <c r="AC28" s="389"/>
      <c r="AD28" s="389"/>
      <c r="AE28" s="389"/>
      <c r="AF28" s="389"/>
      <c r="AG28" s="390"/>
      <c r="AH28" s="391">
        <v>13</v>
      </c>
      <c r="AI28" s="392"/>
      <c r="AJ28" s="392"/>
      <c r="AK28" s="392"/>
      <c r="AL28" s="393"/>
      <c r="AM28" s="391">
        <v>28496</v>
      </c>
      <c r="AN28" s="392"/>
      <c r="AO28" s="392"/>
      <c r="AP28" s="392"/>
      <c r="AQ28" s="392"/>
      <c r="AR28" s="393"/>
      <c r="AS28" s="391">
        <v>2192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1037693</v>
      </c>
      <c r="BO28" s="411"/>
      <c r="BP28" s="411"/>
      <c r="BQ28" s="411"/>
      <c r="BR28" s="411"/>
      <c r="BS28" s="411"/>
      <c r="BT28" s="411"/>
      <c r="BU28" s="412"/>
      <c r="BV28" s="410">
        <v>1034857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10</v>
      </c>
      <c r="M29" s="392"/>
      <c r="N29" s="392"/>
      <c r="O29" s="392"/>
      <c r="P29" s="393"/>
      <c r="Q29" s="391">
        <v>1920</v>
      </c>
      <c r="R29" s="392"/>
      <c r="S29" s="392"/>
      <c r="T29" s="392"/>
      <c r="U29" s="392"/>
      <c r="V29" s="393"/>
      <c r="W29" s="458"/>
      <c r="X29" s="459"/>
      <c r="Y29" s="460"/>
      <c r="Z29" s="388" t="s">
        <v>170</v>
      </c>
      <c r="AA29" s="389"/>
      <c r="AB29" s="389"/>
      <c r="AC29" s="389"/>
      <c r="AD29" s="389"/>
      <c r="AE29" s="389"/>
      <c r="AF29" s="389"/>
      <c r="AG29" s="390"/>
      <c r="AH29" s="391">
        <v>123</v>
      </c>
      <c r="AI29" s="392"/>
      <c r="AJ29" s="392"/>
      <c r="AK29" s="392"/>
      <c r="AL29" s="393"/>
      <c r="AM29" s="391">
        <v>356736</v>
      </c>
      <c r="AN29" s="392"/>
      <c r="AO29" s="392"/>
      <c r="AP29" s="392"/>
      <c r="AQ29" s="392"/>
      <c r="AR29" s="393"/>
      <c r="AS29" s="391">
        <v>2900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75707</v>
      </c>
      <c r="BO29" s="416"/>
      <c r="BP29" s="416"/>
      <c r="BQ29" s="416"/>
      <c r="BR29" s="416"/>
      <c r="BS29" s="416"/>
      <c r="BT29" s="416"/>
      <c r="BU29" s="417"/>
      <c r="BV29" s="415">
        <v>75624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1552219</v>
      </c>
      <c r="BO30" s="419"/>
      <c r="BP30" s="419"/>
      <c r="BQ30" s="419"/>
      <c r="BR30" s="419"/>
      <c r="BS30" s="419"/>
      <c r="BT30" s="419"/>
      <c r="BU30" s="420"/>
      <c r="BV30" s="418">
        <v>1590911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国民健康保険病院特別会計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平取町外２町衛生施設組合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(有)平取畜産公社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胆振東部日高西部衛生組合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日高西部消防組合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日高管内地方税滞納整理機構</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日高地区交通災害共済組合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522</v>
      </c>
      <c r="D34" s="1184"/>
      <c r="E34" s="1185"/>
      <c r="F34" s="32">
        <v>2</v>
      </c>
      <c r="G34" s="33">
        <v>2.2599999999999998</v>
      </c>
      <c r="H34" s="33">
        <v>2.04</v>
      </c>
      <c r="I34" s="33">
        <v>1.82</v>
      </c>
      <c r="J34" s="34">
        <v>2.0099999999999998</v>
      </c>
      <c r="K34" s="22"/>
      <c r="L34" s="22"/>
      <c r="M34" s="22"/>
      <c r="N34" s="22"/>
      <c r="O34" s="22"/>
      <c r="P34" s="22"/>
    </row>
    <row r="35" spans="1:16" ht="39" customHeight="1">
      <c r="A35" s="22"/>
      <c r="B35" s="35"/>
      <c r="C35" s="1178" t="s">
        <v>523</v>
      </c>
      <c r="D35" s="1179"/>
      <c r="E35" s="1180"/>
      <c r="F35" s="36" t="s">
        <v>524</v>
      </c>
      <c r="G35" s="37">
        <v>0.21</v>
      </c>
      <c r="H35" s="37">
        <v>0.04</v>
      </c>
      <c r="I35" s="37">
        <v>0.31</v>
      </c>
      <c r="J35" s="38">
        <v>0.47</v>
      </c>
      <c r="K35" s="22"/>
      <c r="L35" s="22"/>
      <c r="M35" s="22"/>
      <c r="N35" s="22"/>
      <c r="O35" s="22"/>
      <c r="P35" s="22"/>
    </row>
    <row r="36" spans="1:16" ht="39" customHeight="1">
      <c r="A36" s="22"/>
      <c r="B36" s="35"/>
      <c r="C36" s="1178" t="s">
        <v>525</v>
      </c>
      <c r="D36" s="1179"/>
      <c r="E36" s="1180"/>
      <c r="F36" s="36">
        <v>0.41</v>
      </c>
      <c r="G36" s="37">
        <v>0.13</v>
      </c>
      <c r="H36" s="37">
        <v>0.57999999999999996</v>
      </c>
      <c r="I36" s="37">
        <v>0.56000000000000005</v>
      </c>
      <c r="J36" s="38">
        <v>0.44</v>
      </c>
      <c r="K36" s="22"/>
      <c r="L36" s="22"/>
      <c r="M36" s="22"/>
      <c r="N36" s="22"/>
      <c r="O36" s="22"/>
      <c r="P36" s="22"/>
    </row>
    <row r="37" spans="1:16" ht="39" customHeight="1">
      <c r="A37" s="22"/>
      <c r="B37" s="35"/>
      <c r="C37" s="1178" t="s">
        <v>526</v>
      </c>
      <c r="D37" s="1179"/>
      <c r="E37" s="1180"/>
      <c r="F37" s="36">
        <v>1.07</v>
      </c>
      <c r="G37" s="37">
        <v>0.78</v>
      </c>
      <c r="H37" s="37">
        <v>0.87</v>
      </c>
      <c r="I37" s="37">
        <v>0.2</v>
      </c>
      <c r="J37" s="38">
        <v>0.03</v>
      </c>
      <c r="K37" s="22"/>
      <c r="L37" s="22"/>
      <c r="M37" s="22"/>
      <c r="N37" s="22"/>
      <c r="O37" s="22"/>
      <c r="P37" s="22"/>
    </row>
    <row r="38" spans="1:16" ht="39" customHeight="1">
      <c r="A38" s="22"/>
      <c r="B38" s="35"/>
      <c r="C38" s="1178" t="s">
        <v>527</v>
      </c>
      <c r="D38" s="1179"/>
      <c r="E38" s="1180"/>
      <c r="F38" s="36">
        <v>0.04</v>
      </c>
      <c r="G38" s="37">
        <v>0.02</v>
      </c>
      <c r="H38" s="37">
        <v>0.03</v>
      </c>
      <c r="I38" s="37">
        <v>0</v>
      </c>
      <c r="J38" s="38">
        <v>0.01</v>
      </c>
      <c r="K38" s="22"/>
      <c r="L38" s="22"/>
      <c r="M38" s="22"/>
      <c r="N38" s="22"/>
      <c r="O38" s="22"/>
      <c r="P38" s="22"/>
    </row>
    <row r="39" spans="1:16" ht="39" customHeight="1">
      <c r="A39" s="22"/>
      <c r="B39" s="35"/>
      <c r="C39" s="1178" t="s">
        <v>528</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530</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823</v>
      </c>
      <c r="L45" s="60">
        <v>803</v>
      </c>
      <c r="M45" s="60">
        <v>780</v>
      </c>
      <c r="N45" s="60">
        <v>652</v>
      </c>
      <c r="O45" s="61">
        <v>590</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46</v>
      </c>
      <c r="L48" s="64">
        <v>66</v>
      </c>
      <c r="M48" s="64">
        <v>56</v>
      </c>
      <c r="N48" s="64">
        <v>62</v>
      </c>
      <c r="O48" s="65">
        <v>62</v>
      </c>
      <c r="P48" s="48"/>
      <c r="Q48" s="48"/>
      <c r="R48" s="48"/>
      <c r="S48" s="48"/>
      <c r="T48" s="48"/>
      <c r="U48" s="48"/>
    </row>
    <row r="49" spans="1:21" ht="30.75" customHeight="1">
      <c r="A49" s="48"/>
      <c r="B49" s="1196"/>
      <c r="C49" s="1197"/>
      <c r="D49" s="62"/>
      <c r="E49" s="1188" t="s">
        <v>16</v>
      </c>
      <c r="F49" s="1188"/>
      <c r="G49" s="1188"/>
      <c r="H49" s="1188"/>
      <c r="I49" s="1188"/>
      <c r="J49" s="1189"/>
      <c r="K49" s="63">
        <v>19</v>
      </c>
      <c r="L49" s="64">
        <v>21</v>
      </c>
      <c r="M49" s="64">
        <v>20</v>
      </c>
      <c r="N49" s="64">
        <v>18</v>
      </c>
      <c r="O49" s="65">
        <v>13</v>
      </c>
      <c r="P49" s="48"/>
      <c r="Q49" s="48"/>
      <c r="R49" s="48"/>
      <c r="S49" s="48"/>
      <c r="T49" s="48"/>
      <c r="U49" s="48"/>
    </row>
    <row r="50" spans="1:21" ht="30.75" customHeight="1">
      <c r="A50" s="48"/>
      <c r="B50" s="1196"/>
      <c r="C50" s="1197"/>
      <c r="D50" s="62"/>
      <c r="E50" s="1188" t="s">
        <v>17</v>
      </c>
      <c r="F50" s="1188"/>
      <c r="G50" s="1188"/>
      <c r="H50" s="1188"/>
      <c r="I50" s="1188"/>
      <c r="J50" s="1189"/>
      <c r="K50" s="63">
        <v>18</v>
      </c>
      <c r="L50" s="64">
        <v>16</v>
      </c>
      <c r="M50" s="64">
        <v>12</v>
      </c>
      <c r="N50" s="64">
        <v>27</v>
      </c>
      <c r="O50" s="65">
        <v>24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647</v>
      </c>
      <c r="L52" s="64">
        <v>649</v>
      </c>
      <c r="M52" s="64">
        <v>665</v>
      </c>
      <c r="N52" s="64">
        <v>626</v>
      </c>
      <c r="O52" s="65">
        <v>559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259</v>
      </c>
      <c r="L53" s="69">
        <v>257</v>
      </c>
      <c r="M53" s="69">
        <v>203</v>
      </c>
      <c r="N53" s="69">
        <v>133</v>
      </c>
      <c r="O53" s="70">
        <v>131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5737</v>
      </c>
      <c r="J41" s="83">
        <v>5745</v>
      </c>
      <c r="K41" s="83">
        <v>6252</v>
      </c>
      <c r="L41" s="83">
        <v>6100</v>
      </c>
      <c r="M41" s="84">
        <v>6609</v>
      </c>
    </row>
    <row r="42" spans="2:13" ht="27.75" customHeight="1">
      <c r="B42" s="1204"/>
      <c r="C42" s="1205"/>
      <c r="D42" s="85"/>
      <c r="E42" s="1208" t="s">
        <v>26</v>
      </c>
      <c r="F42" s="1208"/>
      <c r="G42" s="1208"/>
      <c r="H42" s="1209"/>
      <c r="I42" s="86">
        <v>51</v>
      </c>
      <c r="J42" s="87">
        <v>35</v>
      </c>
      <c r="K42" s="87">
        <v>24</v>
      </c>
      <c r="L42" s="87">
        <v>66</v>
      </c>
      <c r="M42" s="88">
        <v>52</v>
      </c>
    </row>
    <row r="43" spans="2:13" ht="27.75" customHeight="1">
      <c r="B43" s="1204"/>
      <c r="C43" s="1205"/>
      <c r="D43" s="85"/>
      <c r="E43" s="1208" t="s">
        <v>27</v>
      </c>
      <c r="F43" s="1208"/>
      <c r="G43" s="1208"/>
      <c r="H43" s="1209"/>
      <c r="I43" s="86">
        <v>530</v>
      </c>
      <c r="J43" s="87">
        <v>612</v>
      </c>
      <c r="K43" s="87">
        <v>596</v>
      </c>
      <c r="L43" s="87">
        <v>649</v>
      </c>
      <c r="M43" s="88">
        <v>835</v>
      </c>
    </row>
    <row r="44" spans="2:13" ht="27.75" customHeight="1">
      <c r="B44" s="1204"/>
      <c r="C44" s="1205"/>
      <c r="D44" s="85"/>
      <c r="E44" s="1208" t="s">
        <v>28</v>
      </c>
      <c r="F44" s="1208"/>
      <c r="G44" s="1208"/>
      <c r="H44" s="1209"/>
      <c r="I44" s="86">
        <v>122</v>
      </c>
      <c r="J44" s="87">
        <v>102</v>
      </c>
      <c r="K44" s="87">
        <v>84</v>
      </c>
      <c r="L44" s="87">
        <v>66</v>
      </c>
      <c r="M44" s="88">
        <v>54</v>
      </c>
    </row>
    <row r="45" spans="2:13" ht="27.75" customHeight="1">
      <c r="B45" s="1204"/>
      <c r="C45" s="1205"/>
      <c r="D45" s="85"/>
      <c r="E45" s="1208" t="s">
        <v>29</v>
      </c>
      <c r="F45" s="1208"/>
      <c r="G45" s="1208"/>
      <c r="H45" s="1209"/>
      <c r="I45" s="86">
        <v>1135</v>
      </c>
      <c r="J45" s="87">
        <v>1110</v>
      </c>
      <c r="K45" s="87">
        <v>998</v>
      </c>
      <c r="L45" s="87">
        <v>918</v>
      </c>
      <c r="M45" s="88">
        <v>913</v>
      </c>
    </row>
    <row r="46" spans="2:13" ht="27.75" customHeight="1">
      <c r="B46" s="1204"/>
      <c r="C46" s="1205"/>
      <c r="D46" s="89"/>
      <c r="E46" s="1208" t="s">
        <v>30</v>
      </c>
      <c r="F46" s="1208"/>
      <c r="G46" s="1208"/>
      <c r="H46" s="1209"/>
      <c r="I46" s="86" t="s">
        <v>477</v>
      </c>
      <c r="J46" s="87" t="s">
        <v>477</v>
      </c>
      <c r="K46" s="87" t="s">
        <v>477</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2657</v>
      </c>
      <c r="J50" s="87">
        <v>2742</v>
      </c>
      <c r="K50" s="87">
        <v>2682</v>
      </c>
      <c r="L50" s="87">
        <v>2789</v>
      </c>
      <c r="M50" s="88">
        <v>2740</v>
      </c>
    </row>
    <row r="51" spans="2:13" ht="27.75" customHeight="1">
      <c r="B51" s="1204"/>
      <c r="C51" s="1205"/>
      <c r="D51" s="85"/>
      <c r="E51" s="1208" t="s">
        <v>36</v>
      </c>
      <c r="F51" s="1208"/>
      <c r="G51" s="1208"/>
      <c r="H51" s="1209"/>
      <c r="I51" s="86">
        <v>483</v>
      </c>
      <c r="J51" s="87">
        <v>455</v>
      </c>
      <c r="K51" s="87">
        <v>486</v>
      </c>
      <c r="L51" s="87">
        <v>457</v>
      </c>
      <c r="M51" s="88">
        <v>364</v>
      </c>
    </row>
    <row r="52" spans="2:13" ht="27.75" customHeight="1">
      <c r="B52" s="1206"/>
      <c r="C52" s="1207"/>
      <c r="D52" s="85"/>
      <c r="E52" s="1208" t="s">
        <v>37</v>
      </c>
      <c r="F52" s="1208"/>
      <c r="G52" s="1208"/>
      <c r="H52" s="1209"/>
      <c r="I52" s="86">
        <v>4830</v>
      </c>
      <c r="J52" s="87">
        <v>4872</v>
      </c>
      <c r="K52" s="87">
        <v>5197</v>
      </c>
      <c r="L52" s="87">
        <v>5237</v>
      </c>
      <c r="M52" s="88">
        <v>5576</v>
      </c>
    </row>
    <row r="53" spans="2:13" ht="27.75" customHeight="1" thickBot="1">
      <c r="B53" s="1210" t="s">
        <v>21</v>
      </c>
      <c r="C53" s="1211"/>
      <c r="D53" s="92"/>
      <c r="E53" s="1212" t="s">
        <v>38</v>
      </c>
      <c r="F53" s="1212"/>
      <c r="G53" s="1212"/>
      <c r="H53" s="1213"/>
      <c r="I53" s="93">
        <v>-395</v>
      </c>
      <c r="J53" s="94">
        <v>-464</v>
      </c>
      <c r="K53" s="94">
        <v>-411</v>
      </c>
      <c r="L53" s="94">
        <v>-683</v>
      </c>
      <c r="M53" s="95">
        <v>-217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22" zoomScaleNormal="100" zoomScaleSheetLayoutView="55" workbookViewId="0">
      <selection activeCell="Q24" sqref="Q24"/>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552</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552</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551</v>
      </c>
      <c r="C41" s="248"/>
      <c r="D41" s="248"/>
      <c r="E41" s="248"/>
      <c r="F41" s="248"/>
      <c r="G41" s="248"/>
      <c r="H41" s="248"/>
      <c r="I41" s="248"/>
      <c r="J41" s="248"/>
      <c r="K41" s="248"/>
      <c r="L41" s="248"/>
      <c r="M41" s="248"/>
      <c r="N41" s="248"/>
      <c r="O41" s="248"/>
      <c r="P41" s="249"/>
    </row>
    <row r="42" spans="2:17" ht="13.5">
      <c r="B42" s="250"/>
      <c r="C42" s="246"/>
      <c r="D42" s="246"/>
      <c r="E42" s="246"/>
      <c r="F42" s="246"/>
      <c r="G42" s="355" t="s">
        <v>547</v>
      </c>
      <c r="I42" s="354"/>
      <c r="J42" s="354"/>
      <c r="K42" s="354"/>
      <c r="L42" s="246"/>
      <c r="M42" s="246"/>
      <c r="N42" s="246"/>
      <c r="O42" s="246"/>
    </row>
    <row r="43" spans="2:17" ht="13.5">
      <c r="B43" s="250"/>
      <c r="C43" s="246"/>
      <c r="D43" s="246"/>
      <c r="E43" s="246"/>
      <c r="F43" s="246"/>
      <c r="G43" s="1225"/>
      <c r="H43" s="1226"/>
      <c r="I43" s="1226"/>
      <c r="J43" s="1226"/>
      <c r="K43" s="1226"/>
      <c r="L43" s="1226"/>
      <c r="M43" s="1226"/>
      <c r="N43" s="1226"/>
      <c r="O43" s="1227"/>
    </row>
    <row r="44" spans="2:17" ht="13.5">
      <c r="B44" s="250"/>
      <c r="C44" s="246"/>
      <c r="D44" s="246"/>
      <c r="E44" s="246"/>
      <c r="F44" s="246"/>
      <c r="G44" s="1228"/>
      <c r="H44" s="1229"/>
      <c r="I44" s="1229"/>
      <c r="J44" s="1229"/>
      <c r="K44" s="1229"/>
      <c r="L44" s="1229"/>
      <c r="M44" s="1229"/>
      <c r="N44" s="1229"/>
      <c r="O44" s="1230"/>
    </row>
    <row r="45" spans="2:17" ht="13.5">
      <c r="B45" s="250"/>
      <c r="C45" s="246"/>
      <c r="D45" s="246"/>
      <c r="E45" s="246"/>
      <c r="F45" s="246"/>
      <c r="G45" s="1228"/>
      <c r="H45" s="1229"/>
      <c r="I45" s="1229"/>
      <c r="J45" s="1229"/>
      <c r="K45" s="1229"/>
      <c r="L45" s="1229"/>
      <c r="M45" s="1229"/>
      <c r="N45" s="1229"/>
      <c r="O45" s="1230"/>
    </row>
    <row r="46" spans="2:17" ht="13.5">
      <c r="B46" s="250"/>
      <c r="C46" s="246"/>
      <c r="D46" s="246"/>
      <c r="E46" s="246"/>
      <c r="F46" s="246"/>
      <c r="G46" s="1228"/>
      <c r="H46" s="1229"/>
      <c r="I46" s="1229"/>
      <c r="J46" s="1229"/>
      <c r="K46" s="1229"/>
      <c r="L46" s="1229"/>
      <c r="M46" s="1229"/>
      <c r="N46" s="1229"/>
      <c r="O46" s="1230"/>
    </row>
    <row r="47" spans="2:17" ht="13.5">
      <c r="B47" s="250"/>
      <c r="C47" s="246"/>
      <c r="D47" s="246"/>
      <c r="E47" s="246"/>
      <c r="F47" s="246"/>
      <c r="G47" s="1231"/>
      <c r="H47" s="1232"/>
      <c r="I47" s="1232"/>
      <c r="J47" s="1232"/>
      <c r="K47" s="1232"/>
      <c r="L47" s="1232"/>
      <c r="M47" s="1232"/>
      <c r="N47" s="1232"/>
      <c r="O47" s="1233"/>
    </row>
    <row r="48" spans="2:17" ht="13.5">
      <c r="B48" s="250"/>
      <c r="C48" s="246"/>
      <c r="D48" s="246"/>
      <c r="E48" s="246"/>
      <c r="F48" s="246"/>
      <c r="G48" s="246"/>
      <c r="H48" s="365"/>
      <c r="I48" s="365"/>
      <c r="J48" s="365"/>
    </row>
    <row r="49" spans="1:17" ht="13.5">
      <c r="B49" s="250"/>
      <c r="C49" s="246"/>
      <c r="D49" s="246"/>
      <c r="E49" s="246"/>
      <c r="F49" s="246"/>
      <c r="G49" s="245" t="s">
        <v>550</v>
      </c>
    </row>
    <row r="50" spans="1:17" ht="13.5">
      <c r="B50" s="250"/>
      <c r="C50" s="246"/>
      <c r="D50" s="246"/>
      <c r="E50" s="246"/>
      <c r="F50" s="246"/>
      <c r="G50" s="1234"/>
      <c r="H50" s="1235"/>
      <c r="I50" s="1235"/>
      <c r="J50" s="1236"/>
      <c r="K50" s="347" t="s">
        <v>516</v>
      </c>
      <c r="L50" s="347" t="s">
        <v>517</v>
      </c>
      <c r="M50" s="347" t="s">
        <v>518</v>
      </c>
      <c r="N50" s="347" t="s">
        <v>519</v>
      </c>
      <c r="O50" s="347" t="s">
        <v>520</v>
      </c>
    </row>
    <row r="51" spans="1:17" ht="13.5">
      <c r="B51" s="250"/>
      <c r="C51" s="246"/>
      <c r="D51" s="246"/>
      <c r="E51" s="246"/>
      <c r="F51" s="246"/>
      <c r="G51" s="1237" t="s">
        <v>544</v>
      </c>
      <c r="H51" s="1238"/>
      <c r="I51" s="1243" t="s">
        <v>542</v>
      </c>
      <c r="J51" s="1243"/>
      <c r="K51" s="1255"/>
      <c r="L51" s="1255"/>
      <c r="M51" s="1255"/>
      <c r="N51" s="1221"/>
      <c r="O51" s="1255"/>
    </row>
    <row r="52" spans="1:17" ht="13.5">
      <c r="B52" s="250"/>
      <c r="C52" s="246"/>
      <c r="D52" s="246"/>
      <c r="E52" s="246"/>
      <c r="F52" s="246"/>
      <c r="G52" s="1239"/>
      <c r="H52" s="1240"/>
      <c r="I52" s="1244"/>
      <c r="J52" s="1244"/>
      <c r="K52" s="1221"/>
      <c r="L52" s="1221"/>
      <c r="M52" s="1221"/>
      <c r="N52" s="1221"/>
      <c r="O52" s="1221"/>
    </row>
    <row r="53" spans="1:17" ht="13.5">
      <c r="A53" s="357"/>
      <c r="B53" s="250"/>
      <c r="C53" s="246"/>
      <c r="D53" s="246"/>
      <c r="E53" s="246"/>
      <c r="F53" s="246"/>
      <c r="G53" s="1239"/>
      <c r="H53" s="1240"/>
      <c r="I53" s="1252" t="s">
        <v>549</v>
      </c>
      <c r="J53" s="1252"/>
      <c r="K53" s="1256"/>
      <c r="L53" s="1256"/>
      <c r="M53" s="1256"/>
      <c r="N53" s="1253">
        <v>47.6</v>
      </c>
      <c r="O53" s="1256"/>
    </row>
    <row r="54" spans="1:17" ht="13.5">
      <c r="A54" s="357"/>
      <c r="B54" s="250"/>
      <c r="C54" s="246"/>
      <c r="D54" s="246"/>
      <c r="E54" s="246"/>
      <c r="F54" s="246"/>
      <c r="G54" s="1241"/>
      <c r="H54" s="1242"/>
      <c r="I54" s="1252"/>
      <c r="J54" s="1252"/>
      <c r="K54" s="1254"/>
      <c r="L54" s="1254"/>
      <c r="M54" s="1254"/>
      <c r="N54" s="1254"/>
      <c r="O54" s="1254"/>
    </row>
    <row r="55" spans="1:17" ht="13.5">
      <c r="A55" s="357"/>
      <c r="B55" s="250"/>
      <c r="C55" s="246"/>
      <c r="D55" s="246"/>
      <c r="E55" s="246"/>
      <c r="F55" s="246"/>
      <c r="G55" s="1246" t="s">
        <v>543</v>
      </c>
      <c r="H55" s="1247"/>
      <c r="I55" s="1252" t="s">
        <v>542</v>
      </c>
      <c r="J55" s="1252"/>
      <c r="K55" s="1255"/>
      <c r="L55" s="1255"/>
      <c r="M55" s="1255"/>
      <c r="N55" s="1221">
        <v>0</v>
      </c>
      <c r="O55" s="1255"/>
    </row>
    <row r="56" spans="1:17" ht="13.5">
      <c r="A56" s="357"/>
      <c r="B56" s="250"/>
      <c r="C56" s="246"/>
      <c r="D56" s="246"/>
      <c r="E56" s="246"/>
      <c r="F56" s="246"/>
      <c r="G56" s="1248"/>
      <c r="H56" s="1249"/>
      <c r="I56" s="1252"/>
      <c r="J56" s="1252"/>
      <c r="K56" s="1221"/>
      <c r="L56" s="1221"/>
      <c r="M56" s="1221"/>
      <c r="N56" s="1221"/>
      <c r="O56" s="1221"/>
    </row>
    <row r="57" spans="1:17" s="357" customFormat="1" ht="13.5">
      <c r="B57" s="358"/>
      <c r="C57" s="354"/>
      <c r="D57" s="354"/>
      <c r="E57" s="354"/>
      <c r="F57" s="354"/>
      <c r="G57" s="1248"/>
      <c r="H57" s="1249"/>
      <c r="I57" s="1223" t="s">
        <v>549</v>
      </c>
      <c r="J57" s="1223"/>
      <c r="K57" s="1256"/>
      <c r="L57" s="1256"/>
      <c r="M57" s="1256"/>
      <c r="N57" s="1253">
        <v>55.3</v>
      </c>
      <c r="O57" s="1256"/>
      <c r="P57" s="363"/>
      <c r="Q57" s="358"/>
    </row>
    <row r="58" spans="1:17" s="357" customFormat="1" ht="13.5">
      <c r="A58" s="245"/>
      <c r="B58" s="358"/>
      <c r="C58" s="354"/>
      <c r="D58" s="354"/>
      <c r="E58" s="354"/>
      <c r="F58" s="354"/>
      <c r="G58" s="1250"/>
      <c r="H58" s="1251"/>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548</v>
      </c>
      <c r="C63" s="246"/>
      <c r="D63" s="246"/>
      <c r="E63" s="246"/>
      <c r="F63" s="246"/>
      <c r="G63" s="246"/>
      <c r="H63" s="246"/>
      <c r="I63" s="246"/>
      <c r="J63" s="246"/>
      <c r="K63" s="246"/>
      <c r="L63" s="246"/>
      <c r="M63" s="246"/>
      <c r="N63" s="246"/>
      <c r="O63" s="246"/>
    </row>
    <row r="64" spans="1:17" ht="13.5">
      <c r="B64" s="250"/>
      <c r="C64" s="246"/>
      <c r="D64" s="246"/>
      <c r="E64" s="246"/>
      <c r="F64" s="246"/>
      <c r="G64" s="355" t="s">
        <v>547</v>
      </c>
      <c r="I64" s="354"/>
      <c r="J64" s="354"/>
      <c r="K64" s="354"/>
      <c r="L64" s="246"/>
      <c r="M64" s="246"/>
      <c r="N64" s="246"/>
      <c r="O64" s="246"/>
    </row>
    <row r="65" spans="2:30" ht="13.5">
      <c r="B65" s="250"/>
      <c r="C65" s="246"/>
      <c r="D65" s="246"/>
      <c r="E65" s="246"/>
      <c r="F65" s="246"/>
      <c r="G65" s="1225" t="s">
        <v>546</v>
      </c>
      <c r="H65" s="1226"/>
      <c r="I65" s="1226"/>
      <c r="J65" s="1226"/>
      <c r="K65" s="1226"/>
      <c r="L65" s="1226"/>
      <c r="M65" s="1226"/>
      <c r="N65" s="1226"/>
      <c r="O65" s="1227"/>
    </row>
    <row r="66" spans="2:30" ht="13.5">
      <c r="B66" s="250"/>
      <c r="C66" s="246"/>
      <c r="D66" s="246"/>
      <c r="E66" s="246"/>
      <c r="F66" s="246"/>
      <c r="G66" s="1228"/>
      <c r="H66" s="1229"/>
      <c r="I66" s="1229"/>
      <c r="J66" s="1229"/>
      <c r="K66" s="1229"/>
      <c r="L66" s="1229"/>
      <c r="M66" s="1229"/>
      <c r="N66" s="1229"/>
      <c r="O66" s="1230"/>
    </row>
    <row r="67" spans="2:30" ht="13.5">
      <c r="B67" s="250"/>
      <c r="C67" s="246"/>
      <c r="D67" s="246"/>
      <c r="E67" s="246"/>
      <c r="F67" s="246"/>
      <c r="G67" s="1228"/>
      <c r="H67" s="1229"/>
      <c r="I67" s="1229"/>
      <c r="J67" s="1229"/>
      <c r="K67" s="1229"/>
      <c r="L67" s="1229"/>
      <c r="M67" s="1229"/>
      <c r="N67" s="1229"/>
      <c r="O67" s="1230"/>
    </row>
    <row r="68" spans="2:30" ht="13.5">
      <c r="B68" s="250"/>
      <c r="C68" s="246"/>
      <c r="D68" s="246"/>
      <c r="E68" s="246"/>
      <c r="F68" s="246"/>
      <c r="G68" s="1228"/>
      <c r="H68" s="1229"/>
      <c r="I68" s="1229"/>
      <c r="J68" s="1229"/>
      <c r="K68" s="1229"/>
      <c r="L68" s="1229"/>
      <c r="M68" s="1229"/>
      <c r="N68" s="1229"/>
      <c r="O68" s="1230"/>
    </row>
    <row r="69" spans="2:30" ht="13.5">
      <c r="B69" s="250"/>
      <c r="C69" s="246"/>
      <c r="D69" s="246"/>
      <c r="E69" s="246"/>
      <c r="F69" s="246"/>
      <c r="G69" s="1231"/>
      <c r="H69" s="1232"/>
      <c r="I69" s="1232"/>
      <c r="J69" s="1232"/>
      <c r="K69" s="1232"/>
      <c r="L69" s="1232"/>
      <c r="M69" s="1232"/>
      <c r="N69" s="1232"/>
      <c r="O69" s="1233"/>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545</v>
      </c>
      <c r="I71" s="351"/>
      <c r="J71" s="350"/>
      <c r="K71" s="350"/>
      <c r="L71" s="349"/>
      <c r="M71" s="350"/>
      <c r="N71" s="349"/>
      <c r="O71" s="348"/>
    </row>
    <row r="72" spans="2:30" ht="13.5">
      <c r="B72" s="250"/>
      <c r="C72" s="246"/>
      <c r="D72" s="246"/>
      <c r="E72" s="246"/>
      <c r="F72" s="246"/>
      <c r="G72" s="1234"/>
      <c r="H72" s="1235"/>
      <c r="I72" s="1235"/>
      <c r="J72" s="1236"/>
      <c r="K72" s="347" t="s">
        <v>516</v>
      </c>
      <c r="L72" s="347" t="s">
        <v>517</v>
      </c>
      <c r="M72" s="347" t="s">
        <v>518</v>
      </c>
      <c r="N72" s="347" t="s">
        <v>519</v>
      </c>
      <c r="O72" s="347" t="s">
        <v>520</v>
      </c>
    </row>
    <row r="73" spans="2:30" ht="13.5">
      <c r="B73" s="250"/>
      <c r="C73" s="246"/>
      <c r="D73" s="246"/>
      <c r="E73" s="246"/>
      <c r="F73" s="246"/>
      <c r="G73" s="1237" t="s">
        <v>544</v>
      </c>
      <c r="H73" s="1238"/>
      <c r="I73" s="1243" t="s">
        <v>542</v>
      </c>
      <c r="J73" s="1243"/>
      <c r="K73" s="1245"/>
      <c r="L73" s="1245"/>
      <c r="M73" s="1221"/>
      <c r="N73" s="1221"/>
      <c r="O73" s="1221"/>
      <c r="S73" s="245">
        <v>9.9</v>
      </c>
    </row>
    <row r="74" spans="2:30" ht="13.5">
      <c r="B74" s="250"/>
      <c r="C74" s="246"/>
      <c r="D74" s="246"/>
      <c r="E74" s="246"/>
      <c r="F74" s="246"/>
      <c r="G74" s="1239"/>
      <c r="H74" s="1240"/>
      <c r="I74" s="1244"/>
      <c r="J74" s="1244"/>
      <c r="K74" s="1245"/>
      <c r="L74" s="1245"/>
      <c r="M74" s="1221"/>
      <c r="N74" s="1221"/>
      <c r="O74" s="1221"/>
    </row>
    <row r="75" spans="2:30" ht="13.5">
      <c r="B75" s="250"/>
      <c r="C75" s="246"/>
      <c r="D75" s="246"/>
      <c r="E75" s="246"/>
      <c r="F75" s="246"/>
      <c r="G75" s="1239"/>
      <c r="H75" s="1240"/>
      <c r="I75" s="1252" t="s">
        <v>541</v>
      </c>
      <c r="J75" s="1252"/>
      <c r="K75" s="1253">
        <v>9.6999999999999993</v>
      </c>
      <c r="L75" s="1253">
        <v>8.6</v>
      </c>
      <c r="M75" s="1253">
        <v>7.5</v>
      </c>
      <c r="N75" s="1253">
        <v>6.3</v>
      </c>
      <c r="O75" s="1253">
        <v>5.2</v>
      </c>
      <c r="U75" s="245">
        <v>81.2</v>
      </c>
      <c r="W75" s="245">
        <v>87.2</v>
      </c>
      <c r="Y75" s="245">
        <v>99.8</v>
      </c>
      <c r="AA75" s="245">
        <v>109.5</v>
      </c>
      <c r="AC75" s="245">
        <v>115.2</v>
      </c>
    </row>
    <row r="76" spans="2:30" ht="13.5">
      <c r="B76" s="250"/>
      <c r="C76" s="246"/>
      <c r="D76" s="246"/>
      <c r="E76" s="246"/>
      <c r="F76" s="246"/>
      <c r="G76" s="1241"/>
      <c r="H76" s="1242"/>
      <c r="I76" s="1252"/>
      <c r="J76" s="1252"/>
      <c r="K76" s="1254"/>
      <c r="L76" s="1254"/>
      <c r="M76" s="1254"/>
      <c r="N76" s="1254"/>
      <c r="O76" s="1254"/>
    </row>
    <row r="77" spans="2:30" ht="13.5">
      <c r="B77" s="250"/>
      <c r="C77" s="246"/>
      <c r="D77" s="246"/>
      <c r="E77" s="246"/>
      <c r="F77" s="246"/>
      <c r="G77" s="1246" t="s">
        <v>543</v>
      </c>
      <c r="H77" s="1247"/>
      <c r="I77" s="1252" t="s">
        <v>542</v>
      </c>
      <c r="J77" s="1252"/>
      <c r="K77" s="1245">
        <v>5.7</v>
      </c>
      <c r="L77" s="1245">
        <v>0</v>
      </c>
      <c r="M77" s="1221">
        <v>0</v>
      </c>
      <c r="N77" s="1221">
        <v>0</v>
      </c>
      <c r="O77" s="1221">
        <v>0</v>
      </c>
      <c r="R77" s="245">
        <v>12.3</v>
      </c>
      <c r="T77" s="245">
        <v>11.1</v>
      </c>
    </row>
    <row r="78" spans="2:30" ht="13.5">
      <c r="B78" s="250"/>
      <c r="C78" s="246"/>
      <c r="D78" s="246"/>
      <c r="E78" s="246"/>
      <c r="F78" s="246"/>
      <c r="G78" s="1248"/>
      <c r="H78" s="1249"/>
      <c r="I78" s="1252"/>
      <c r="J78" s="1252"/>
      <c r="K78" s="1245"/>
      <c r="L78" s="1245"/>
      <c r="M78" s="1221"/>
      <c r="N78" s="1221"/>
      <c r="O78" s="1221"/>
    </row>
    <row r="79" spans="2:30" ht="13.5">
      <c r="B79" s="250"/>
      <c r="C79" s="246"/>
      <c r="D79" s="246"/>
      <c r="E79" s="246"/>
      <c r="F79" s="246"/>
      <c r="G79" s="1248"/>
      <c r="H79" s="1249"/>
      <c r="I79" s="1222" t="s">
        <v>541</v>
      </c>
      <c r="J79" s="1223"/>
      <c r="K79" s="1224">
        <v>10.8</v>
      </c>
      <c r="L79" s="1224">
        <v>9.8000000000000007</v>
      </c>
      <c r="M79" s="1224">
        <v>9.1</v>
      </c>
      <c r="N79" s="1224">
        <v>8.6</v>
      </c>
      <c r="O79" s="1224">
        <v>8.5</v>
      </c>
      <c r="V79" s="245">
        <v>53.5</v>
      </c>
      <c r="X79" s="245">
        <v>48.2</v>
      </c>
      <c r="Z79" s="245">
        <v>34.200000000000003</v>
      </c>
      <c r="AB79" s="245">
        <v>30.3</v>
      </c>
      <c r="AD79" s="245">
        <v>28.9</v>
      </c>
    </row>
    <row r="80" spans="2:30" ht="13.5">
      <c r="B80" s="250"/>
      <c r="C80" s="246"/>
      <c r="D80" s="246"/>
      <c r="E80" s="246"/>
      <c r="F80" s="246"/>
      <c r="G80" s="1250"/>
      <c r="H80" s="1251"/>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Normal="100" zoomScaleSheetLayoutView="55"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373769</v>
      </c>
      <c r="E3" s="118"/>
      <c r="F3" s="119">
        <v>146641</v>
      </c>
      <c r="G3" s="120"/>
      <c r="H3" s="121"/>
    </row>
    <row r="4" spans="1:8">
      <c r="A4" s="122"/>
      <c r="B4" s="123"/>
      <c r="C4" s="124"/>
      <c r="D4" s="125">
        <v>284563</v>
      </c>
      <c r="E4" s="126"/>
      <c r="F4" s="127">
        <v>68142</v>
      </c>
      <c r="G4" s="128"/>
      <c r="H4" s="129"/>
    </row>
    <row r="5" spans="1:8">
      <c r="A5" s="110" t="s">
        <v>510</v>
      </c>
      <c r="B5" s="115"/>
      <c r="C5" s="116"/>
      <c r="D5" s="117">
        <v>345937</v>
      </c>
      <c r="E5" s="118"/>
      <c r="F5" s="119">
        <v>174587</v>
      </c>
      <c r="G5" s="120"/>
      <c r="H5" s="121"/>
    </row>
    <row r="6" spans="1:8">
      <c r="A6" s="122"/>
      <c r="B6" s="123"/>
      <c r="C6" s="124"/>
      <c r="D6" s="125">
        <v>233953</v>
      </c>
      <c r="E6" s="126"/>
      <c r="F6" s="127">
        <v>79695</v>
      </c>
      <c r="G6" s="128"/>
      <c r="H6" s="129"/>
    </row>
    <row r="7" spans="1:8">
      <c r="A7" s="110" t="s">
        <v>511</v>
      </c>
      <c r="B7" s="115"/>
      <c r="C7" s="116"/>
      <c r="D7" s="117">
        <v>399355</v>
      </c>
      <c r="E7" s="118"/>
      <c r="F7" s="119">
        <v>175675</v>
      </c>
      <c r="G7" s="120"/>
      <c r="H7" s="121"/>
    </row>
    <row r="8" spans="1:8">
      <c r="A8" s="122"/>
      <c r="B8" s="123"/>
      <c r="C8" s="124"/>
      <c r="D8" s="125">
        <v>293388</v>
      </c>
      <c r="E8" s="126"/>
      <c r="F8" s="127">
        <v>87698</v>
      </c>
      <c r="G8" s="128"/>
      <c r="H8" s="129"/>
    </row>
    <row r="9" spans="1:8">
      <c r="A9" s="110" t="s">
        <v>512</v>
      </c>
      <c r="B9" s="115"/>
      <c r="C9" s="116"/>
      <c r="D9" s="117">
        <v>231705</v>
      </c>
      <c r="E9" s="118"/>
      <c r="F9" s="119">
        <v>162193</v>
      </c>
      <c r="G9" s="120"/>
      <c r="H9" s="121"/>
    </row>
    <row r="10" spans="1:8">
      <c r="A10" s="122"/>
      <c r="B10" s="123"/>
      <c r="C10" s="124"/>
      <c r="D10" s="125">
        <v>150236</v>
      </c>
      <c r="E10" s="126"/>
      <c r="F10" s="127">
        <v>79985</v>
      </c>
      <c r="G10" s="128"/>
      <c r="H10" s="129"/>
    </row>
    <row r="11" spans="1:8">
      <c r="A11" s="110" t="s">
        <v>513</v>
      </c>
      <c r="B11" s="115"/>
      <c r="C11" s="116"/>
      <c r="D11" s="117">
        <v>353195</v>
      </c>
      <c r="E11" s="118"/>
      <c r="F11" s="119">
        <v>168868</v>
      </c>
      <c r="G11" s="120"/>
      <c r="H11" s="121"/>
    </row>
    <row r="12" spans="1:8">
      <c r="A12" s="122"/>
      <c r="B12" s="123"/>
      <c r="C12" s="130"/>
      <c r="D12" s="125">
        <v>161991</v>
      </c>
      <c r="E12" s="126"/>
      <c r="F12" s="127">
        <v>79360</v>
      </c>
      <c r="G12" s="128"/>
      <c r="H12" s="129"/>
    </row>
    <row r="13" spans="1:8">
      <c r="A13" s="110"/>
      <c r="B13" s="115"/>
      <c r="C13" s="131"/>
      <c r="D13" s="132">
        <v>340792</v>
      </c>
      <c r="E13" s="133"/>
      <c r="F13" s="134">
        <v>165593</v>
      </c>
      <c r="G13" s="135"/>
      <c r="H13" s="121"/>
    </row>
    <row r="14" spans="1:8">
      <c r="A14" s="122"/>
      <c r="B14" s="123"/>
      <c r="C14" s="124"/>
      <c r="D14" s="125">
        <v>224826</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2.0099999999999998</v>
      </c>
      <c r="C19" s="136">
        <f>ROUND(VALUE(SUBSTITUTE(実質収支比率等に係る経年分析!G$48,"▲","-")),2)</f>
        <v>2.27</v>
      </c>
      <c r="D19" s="136">
        <f>ROUND(VALUE(SUBSTITUTE(実質収支比率等に係る経年分析!H$48,"▲","-")),2)</f>
        <v>2.04</v>
      </c>
      <c r="E19" s="136">
        <f>ROUND(VALUE(SUBSTITUTE(実質収支比率等に係る経年分析!I$48,"▲","-")),2)</f>
        <v>1.82</v>
      </c>
      <c r="F19" s="136">
        <f>ROUND(VALUE(SUBSTITUTE(実質収支比率等に係る経年分析!J$48,"▲","-")),2)</f>
        <v>2.02</v>
      </c>
    </row>
    <row r="20" spans="1:11">
      <c r="A20" s="136" t="s">
        <v>43</v>
      </c>
      <c r="B20" s="136">
        <f>ROUND(VALUE(SUBSTITUTE(実質収支比率等に係る経年分析!F$47,"▲","-")),2)</f>
        <v>22.85</v>
      </c>
      <c r="C20" s="136">
        <f>ROUND(VALUE(SUBSTITUTE(実質収支比率等に係る経年分析!G$47,"▲","-")),2)</f>
        <v>25.26</v>
      </c>
      <c r="D20" s="136">
        <f>ROUND(VALUE(SUBSTITUTE(実質収支比率等に係る経年分析!H$47,"▲","-")),2)</f>
        <v>26.86</v>
      </c>
      <c r="E20" s="136">
        <f>ROUND(VALUE(SUBSTITUTE(実質収支比率等に係る経年分析!I$47,"▲","-")),2)</f>
        <v>28.77</v>
      </c>
      <c r="F20" s="136">
        <f>ROUND(VALUE(SUBSTITUTE(実質収支比率等に係る経年分析!J$47,"▲","-")),2)</f>
        <v>29.75</v>
      </c>
    </row>
    <row r="21" spans="1:11">
      <c r="A21" s="136" t="s">
        <v>44</v>
      </c>
      <c r="B21" s="136">
        <f>IF(ISNUMBER(VALUE(SUBSTITUTE(実質収支比率等に係る経年分析!F$49,"▲","-"))),ROUND(VALUE(SUBSTITUTE(実質収支比率等に係る経年分析!F$49,"▲","-")),2),NA())</f>
        <v>0.28000000000000003</v>
      </c>
      <c r="C21" s="136">
        <f>IF(ISNUMBER(VALUE(SUBSTITUTE(実質収支比率等に係る経年分析!G$49,"▲","-"))),ROUND(VALUE(SUBSTITUTE(実質収支比率等に係る経年分析!G$49,"▲","-")),2),NA())</f>
        <v>2.81</v>
      </c>
      <c r="D21" s="136">
        <f>IF(ISNUMBER(VALUE(SUBSTITUTE(実質収支比率等に係る経年分析!H$49,"▲","-"))),ROUND(VALUE(SUBSTITUTE(実質収支比率等に係る経年分析!H$49,"▲","-")),2),NA())</f>
        <v>-0.82</v>
      </c>
      <c r="E21" s="136">
        <f>IF(ISNUMBER(VALUE(SUBSTITUTE(実質収支比率等に係る経年分析!I$49,"▲","-"))),ROUND(VALUE(SUBSTITUTE(実質収支比率等に係る経年分析!I$49,"▲","-")),2),NA())</f>
        <v>2.12</v>
      </c>
      <c r="F21" s="136">
        <f>IF(ISNUMBER(VALUE(SUBSTITUTE(実質収支比率等に係る経年分析!J$49,"▲","-"))),ROUND(VALUE(SUBSTITUTE(実質収支比率等に係る経年分析!J$49,"▲","-")),2),NA())</f>
        <v>0.22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0.57999999999999996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0.56000000000000005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0.44</v>
      </c>
    </row>
    <row r="35" spans="1:16">
      <c r="A35" s="137" t="str">
        <f>IF(連結実質赤字比率に係る赤字・黒字の構成分析!C$35="",NA(),連結実質赤字比率に係る赤字・黒字の構成分析!C$35)</f>
        <v>国民健康保険病院特別会計</v>
      </c>
      <c r="B35" s="137">
        <f>IF(ROUND(VALUE(SUBSTITUTE(連結実質赤字比率に係る赤字・黒字の構成分析!F$35,"▲", "-")), 2) &lt; 0, ABS(ROUND(VALUE(SUBSTITUTE(連結実質赤字比率に係る赤字・黒字の構成分析!F$35,"▲", "-")), 2)), NA())</f>
        <v>0.6</v>
      </c>
      <c r="C35" s="137" t="e">
        <f>IF(ROUND(VALUE(SUBSTITUTE(連結実質赤字比率に係る赤字・黒字の構成分析!F$35,"▲", "-")), 2) &gt;= 0, ABS(ROUND(VALUE(SUBSTITUTE(連結実質赤字比率に係る赤字・黒字の構成分析!F$35,"▲", "-")), 2)), NA())</f>
        <v>#N/A</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0.47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2.2599999999999998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2.0099999999999998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647</v>
      </c>
      <c r="E42" s="138"/>
      <c r="F42" s="138"/>
      <c r="G42" s="138">
        <f>'実質公債費比率（分子）の構造'!L$52</f>
        <v>649</v>
      </c>
      <c r="H42" s="138"/>
      <c r="I42" s="138"/>
      <c r="J42" s="138">
        <f>'実質公債費比率（分子）の構造'!M$52</f>
        <v>665</v>
      </c>
      <c r="K42" s="138"/>
      <c r="L42" s="138"/>
      <c r="M42" s="138">
        <f>'実質公債費比率（分子）の構造'!N$52</f>
        <v>626</v>
      </c>
      <c r="N42" s="138"/>
      <c r="O42" s="138"/>
      <c r="P42" s="138">
        <f>'実質公債費比率（分子）の構造'!O$52</f>
        <v>559</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c r="A44" s="138" t="s">
        <v>53</v>
      </c>
      <c r="B44" s="138">
        <f>'実質公債費比率（分子）の構造'!K$50</f>
        <v>18</v>
      </c>
      <c r="C44" s="138"/>
      <c r="D44" s="138"/>
      <c r="E44" s="138">
        <f>'実質公債費比率（分子）の構造'!L$50</f>
        <v>16</v>
      </c>
      <c r="F44" s="138"/>
      <c r="G44" s="138"/>
      <c r="H44" s="138">
        <f>'実質公債費比率（分子）の構造'!M$50</f>
        <v>12</v>
      </c>
      <c r="I44" s="138"/>
      <c r="J44" s="138"/>
      <c r="K44" s="138">
        <f>'実質公債費比率（分子）の構造'!N$50</f>
        <v>27</v>
      </c>
      <c r="L44" s="138"/>
      <c r="M44" s="138"/>
      <c r="N44" s="138">
        <f>'実質公債費比率（分子）の構造'!O$50</f>
        <v>24</v>
      </c>
      <c r="O44" s="138"/>
      <c r="P44" s="138"/>
    </row>
    <row r="45" spans="1:16">
      <c r="A45" s="138" t="s">
        <v>54</v>
      </c>
      <c r="B45" s="138">
        <f>'実質公債費比率（分子）の構造'!K$49</f>
        <v>19</v>
      </c>
      <c r="C45" s="138"/>
      <c r="D45" s="138"/>
      <c r="E45" s="138">
        <f>'実質公債費比率（分子）の構造'!L$49</f>
        <v>21</v>
      </c>
      <c r="F45" s="138"/>
      <c r="G45" s="138"/>
      <c r="H45" s="138">
        <f>'実質公債費比率（分子）の構造'!M$49</f>
        <v>20</v>
      </c>
      <c r="I45" s="138"/>
      <c r="J45" s="138"/>
      <c r="K45" s="138">
        <f>'実質公債費比率（分子）の構造'!N$49</f>
        <v>18</v>
      </c>
      <c r="L45" s="138"/>
      <c r="M45" s="138"/>
      <c r="N45" s="138">
        <f>'実質公債費比率（分子）の構造'!O$49</f>
        <v>13</v>
      </c>
      <c r="O45" s="138"/>
      <c r="P45" s="138"/>
    </row>
    <row r="46" spans="1:16">
      <c r="A46" s="138" t="s">
        <v>55</v>
      </c>
      <c r="B46" s="138">
        <f>'実質公債費比率（分子）の構造'!K$48</f>
        <v>46</v>
      </c>
      <c r="C46" s="138"/>
      <c r="D46" s="138"/>
      <c r="E46" s="138">
        <f>'実質公債費比率（分子）の構造'!L$48</f>
        <v>66</v>
      </c>
      <c r="F46" s="138"/>
      <c r="G46" s="138"/>
      <c r="H46" s="138">
        <f>'実質公債費比率（分子）の構造'!M$48</f>
        <v>56</v>
      </c>
      <c r="I46" s="138"/>
      <c r="J46" s="138"/>
      <c r="K46" s="138">
        <f>'実質公債費比率（分子）の構造'!N$48</f>
        <v>62</v>
      </c>
      <c r="L46" s="138"/>
      <c r="M46" s="138"/>
      <c r="N46" s="138">
        <f>'実質公債費比率（分子）の構造'!O$48</f>
        <v>62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823</v>
      </c>
      <c r="C49" s="138"/>
      <c r="D49" s="138"/>
      <c r="E49" s="138">
        <f>'実質公債費比率（分子）の構造'!L$45</f>
        <v>803</v>
      </c>
      <c r="F49" s="138"/>
      <c r="G49" s="138"/>
      <c r="H49" s="138">
        <f>'実質公債費比率（分子）の構造'!M$45</f>
        <v>780</v>
      </c>
      <c r="I49" s="138"/>
      <c r="J49" s="138"/>
      <c r="K49" s="138">
        <f>'実質公債費比率（分子）の構造'!N$45</f>
        <v>652</v>
      </c>
      <c r="L49" s="138"/>
      <c r="M49" s="138"/>
      <c r="N49" s="138">
        <f>'実質公債費比率（分子）の構造'!O$45</f>
        <v>590</v>
      </c>
      <c r="O49" s="138"/>
      <c r="P49" s="138"/>
    </row>
    <row r="50" spans="1:16">
      <c r="A50" s="138" t="s">
        <v>59</v>
      </c>
      <c r="B50" s="138" t="e">
        <f>NA()</f>
        <v>#N/A</v>
      </c>
      <c r="C50" s="138">
        <f>IF(ISNUMBER('実質公債費比率（分子）の構造'!K$53),'実質公債費比率（分子）の構造'!K$53,NA())</f>
        <v>259</v>
      </c>
      <c r="D50" s="138" t="e">
        <f>NA()</f>
        <v>#N/A</v>
      </c>
      <c r="E50" s="138" t="e">
        <f>NA()</f>
        <v>#N/A</v>
      </c>
      <c r="F50" s="138">
        <f>IF(ISNUMBER('実質公債費比率（分子）の構造'!L$53),'実質公債費比率（分子）の構造'!L$53,NA())</f>
        <v>257</v>
      </c>
      <c r="G50" s="138" t="e">
        <f>NA()</f>
        <v>#N/A</v>
      </c>
      <c r="H50" s="138" t="e">
        <f>NA()</f>
        <v>#N/A</v>
      </c>
      <c r="I50" s="138">
        <f>IF(ISNUMBER('実質公債費比率（分子）の構造'!M$53),'実質公債費比率（分子）の構造'!M$53,NA())</f>
        <v>203</v>
      </c>
      <c r="J50" s="138" t="e">
        <f>NA()</f>
        <v>#N/A</v>
      </c>
      <c r="K50" s="138" t="e">
        <f>NA()</f>
        <v>#N/A</v>
      </c>
      <c r="L50" s="138">
        <f>IF(ISNUMBER('実質公債費比率（分子）の構造'!N$53),'実質公債費比率（分子）の構造'!N$53,NA())</f>
        <v>133</v>
      </c>
      <c r="M50" s="138" t="e">
        <f>NA()</f>
        <v>#N/A</v>
      </c>
      <c r="N50" s="138" t="e">
        <f>NA()</f>
        <v>#N/A</v>
      </c>
      <c r="O50" s="138">
        <f>IF(ISNUMBER('実質公債費比率（分子）の構造'!O$53),'実質公債費比率（分子）の構造'!O$53,NA())</f>
        <v>131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4830</v>
      </c>
      <c r="E56" s="137"/>
      <c r="F56" s="137"/>
      <c r="G56" s="137">
        <f>'将来負担比率（分子）の構造'!J$52</f>
        <v>4872</v>
      </c>
      <c r="H56" s="137"/>
      <c r="I56" s="137"/>
      <c r="J56" s="137">
        <f>'将来負担比率（分子）の構造'!K$52</f>
        <v>5197</v>
      </c>
      <c r="K56" s="137"/>
      <c r="L56" s="137"/>
      <c r="M56" s="137">
        <f>'将来負担比率（分子）の構造'!L$52</f>
        <v>5237</v>
      </c>
      <c r="N56" s="137"/>
      <c r="O56" s="137"/>
      <c r="P56" s="137">
        <f>'将来負担比率（分子）の構造'!M$52</f>
        <v>5576</v>
      </c>
    </row>
    <row r="57" spans="1:16">
      <c r="A57" s="137" t="s">
        <v>36</v>
      </c>
      <c r="B57" s="137"/>
      <c r="C57" s="137"/>
      <c r="D57" s="137">
        <f>'将来負担比率（分子）の構造'!I$51</f>
        <v>483</v>
      </c>
      <c r="E57" s="137"/>
      <c r="F57" s="137"/>
      <c r="G57" s="137">
        <f>'将来負担比率（分子）の構造'!J$51</f>
        <v>455</v>
      </c>
      <c r="H57" s="137"/>
      <c r="I57" s="137"/>
      <c r="J57" s="137">
        <f>'将来負担比率（分子）の構造'!K$51</f>
        <v>486</v>
      </c>
      <c r="K57" s="137"/>
      <c r="L57" s="137"/>
      <c r="M57" s="137">
        <f>'将来負担比率（分子）の構造'!L$51</f>
        <v>457</v>
      </c>
      <c r="N57" s="137"/>
      <c r="O57" s="137"/>
      <c r="P57" s="137">
        <f>'将来負担比率（分子）の構造'!M$51</f>
        <v>364</v>
      </c>
    </row>
    <row r="58" spans="1:16">
      <c r="A58" s="137" t="s">
        <v>35</v>
      </c>
      <c r="B58" s="137"/>
      <c r="C58" s="137"/>
      <c r="D58" s="137">
        <f>'将来負担比率（分子）の構造'!I$50</f>
        <v>2657</v>
      </c>
      <c r="E58" s="137"/>
      <c r="F58" s="137"/>
      <c r="G58" s="137">
        <f>'将来負担比率（分子）の構造'!J$50</f>
        <v>2742</v>
      </c>
      <c r="H58" s="137"/>
      <c r="I58" s="137"/>
      <c r="J58" s="137">
        <f>'将来負担比率（分子）の構造'!K$50</f>
        <v>2682</v>
      </c>
      <c r="K58" s="137"/>
      <c r="L58" s="137"/>
      <c r="M58" s="137">
        <f>'将来負担比率（分子）の構造'!L$50</f>
        <v>2789</v>
      </c>
      <c r="N58" s="137"/>
      <c r="O58" s="137"/>
      <c r="P58" s="137">
        <f>'将来負担比率（分子）の構造'!M$50</f>
        <v>2740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1135</v>
      </c>
      <c r="C62" s="137"/>
      <c r="D62" s="137"/>
      <c r="E62" s="137">
        <f>'将来負担比率（分子）の構造'!J$45</f>
        <v>1110</v>
      </c>
      <c r="F62" s="137"/>
      <c r="G62" s="137"/>
      <c r="H62" s="137">
        <f>'将来負担比率（分子）の構造'!K$45</f>
        <v>998</v>
      </c>
      <c r="I62" s="137"/>
      <c r="J62" s="137"/>
      <c r="K62" s="137">
        <f>'将来負担比率（分子）の構造'!L$45</f>
        <v>918</v>
      </c>
      <c r="L62" s="137"/>
      <c r="M62" s="137"/>
      <c r="N62" s="137">
        <f>'将来負担比率（分子）の構造'!M$45</f>
        <v>913</v>
      </c>
      <c r="O62" s="137"/>
      <c r="P62" s="137"/>
    </row>
    <row r="63" spans="1:16">
      <c r="A63" s="137" t="s">
        <v>28</v>
      </c>
      <c r="B63" s="137">
        <f>'将来負担比率（分子）の構造'!I$44</f>
        <v>122</v>
      </c>
      <c r="C63" s="137"/>
      <c r="D63" s="137"/>
      <c r="E63" s="137">
        <f>'将来負担比率（分子）の構造'!J$44</f>
        <v>102</v>
      </c>
      <c r="F63" s="137"/>
      <c r="G63" s="137"/>
      <c r="H63" s="137">
        <f>'将来負担比率（分子）の構造'!K$44</f>
        <v>84</v>
      </c>
      <c r="I63" s="137"/>
      <c r="J63" s="137"/>
      <c r="K63" s="137">
        <f>'将来負担比率（分子）の構造'!L$44</f>
        <v>66</v>
      </c>
      <c r="L63" s="137"/>
      <c r="M63" s="137"/>
      <c r="N63" s="137">
        <f>'将来負担比率（分子）の構造'!M$44</f>
        <v>54</v>
      </c>
      <c r="O63" s="137"/>
      <c r="P63" s="137"/>
    </row>
    <row r="64" spans="1:16">
      <c r="A64" s="137" t="s">
        <v>27</v>
      </c>
      <c r="B64" s="137">
        <f>'将来負担比率（分子）の構造'!I$43</f>
        <v>530</v>
      </c>
      <c r="C64" s="137"/>
      <c r="D64" s="137"/>
      <c r="E64" s="137">
        <f>'将来負担比率（分子）の構造'!J$43</f>
        <v>612</v>
      </c>
      <c r="F64" s="137"/>
      <c r="G64" s="137"/>
      <c r="H64" s="137">
        <f>'将来負担比率（分子）の構造'!K$43</f>
        <v>596</v>
      </c>
      <c r="I64" s="137"/>
      <c r="J64" s="137"/>
      <c r="K64" s="137">
        <f>'将来負担比率（分子）の構造'!L$43</f>
        <v>649</v>
      </c>
      <c r="L64" s="137"/>
      <c r="M64" s="137"/>
      <c r="N64" s="137">
        <f>'将来負担比率（分子）の構造'!M$43</f>
        <v>835</v>
      </c>
      <c r="O64" s="137"/>
      <c r="P64" s="137"/>
    </row>
    <row r="65" spans="1:16">
      <c r="A65" s="137" t="s">
        <v>26</v>
      </c>
      <c r="B65" s="137">
        <f>'将来負担比率（分子）の構造'!I$42</f>
        <v>51</v>
      </c>
      <c r="C65" s="137"/>
      <c r="D65" s="137"/>
      <c r="E65" s="137">
        <f>'将来負担比率（分子）の構造'!J$42</f>
        <v>35</v>
      </c>
      <c r="F65" s="137"/>
      <c r="G65" s="137"/>
      <c r="H65" s="137">
        <f>'将来負担比率（分子）の構造'!K$42</f>
        <v>24</v>
      </c>
      <c r="I65" s="137"/>
      <c r="J65" s="137"/>
      <c r="K65" s="137">
        <f>'将来負担比率（分子）の構造'!L$42</f>
        <v>66</v>
      </c>
      <c r="L65" s="137"/>
      <c r="M65" s="137"/>
      <c r="N65" s="137">
        <f>'将来負担比率（分子）の構造'!M$42</f>
        <v>52</v>
      </c>
      <c r="O65" s="137"/>
      <c r="P65" s="137"/>
    </row>
    <row r="66" spans="1:16">
      <c r="A66" s="137" t="s">
        <v>25</v>
      </c>
      <c r="B66" s="137">
        <f>'将来負担比率（分子）の構造'!I$41</f>
        <v>5737</v>
      </c>
      <c r="C66" s="137"/>
      <c r="D66" s="137"/>
      <c r="E66" s="137">
        <f>'将来負担比率（分子）の構造'!J$41</f>
        <v>5745</v>
      </c>
      <c r="F66" s="137"/>
      <c r="G66" s="137"/>
      <c r="H66" s="137">
        <f>'将来負担比率（分子）の構造'!K$41</f>
        <v>6252</v>
      </c>
      <c r="I66" s="137"/>
      <c r="J66" s="137"/>
      <c r="K66" s="137">
        <f>'将来負担比率（分子）の構造'!L$41</f>
        <v>6100</v>
      </c>
      <c r="L66" s="137"/>
      <c r="M66" s="137"/>
      <c r="N66" s="137">
        <f>'将来負担比率（分子）の構造'!M$41</f>
        <v>6609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517792</v>
      </c>
      <c r="S5" s="671"/>
      <c r="T5" s="671"/>
      <c r="U5" s="671"/>
      <c r="V5" s="671"/>
      <c r="W5" s="671"/>
      <c r="X5" s="671"/>
      <c r="Y5" s="718"/>
      <c r="Z5" s="731">
        <v>8</v>
      </c>
      <c r="AA5" s="731"/>
      <c r="AB5" s="731"/>
      <c r="AC5" s="731"/>
      <c r="AD5" s="732">
        <v>517792</v>
      </c>
      <c r="AE5" s="732"/>
      <c r="AF5" s="732"/>
      <c r="AG5" s="732"/>
      <c r="AH5" s="732"/>
      <c r="AI5" s="732"/>
      <c r="AJ5" s="732"/>
      <c r="AK5" s="732"/>
      <c r="AL5" s="719">
        <v>15.1</v>
      </c>
      <c r="AM5" s="688"/>
      <c r="AN5" s="688"/>
      <c r="AO5" s="720"/>
      <c r="AP5" s="707" t="s">
        <v>209</v>
      </c>
      <c r="AQ5" s="708"/>
      <c r="AR5" s="708"/>
      <c r="AS5" s="708"/>
      <c r="AT5" s="708"/>
      <c r="AU5" s="708"/>
      <c r="AV5" s="708"/>
      <c r="AW5" s="708"/>
      <c r="AX5" s="708"/>
      <c r="AY5" s="708"/>
      <c r="AZ5" s="708"/>
      <c r="BA5" s="708"/>
      <c r="BB5" s="708"/>
      <c r="BC5" s="708"/>
      <c r="BD5" s="708"/>
      <c r="BE5" s="708"/>
      <c r="BF5" s="709"/>
      <c r="BG5" s="620">
        <v>516636</v>
      </c>
      <c r="BH5" s="621"/>
      <c r="BI5" s="621"/>
      <c r="BJ5" s="621"/>
      <c r="BK5" s="621"/>
      <c r="BL5" s="621"/>
      <c r="BM5" s="621"/>
      <c r="BN5" s="622"/>
      <c r="BO5" s="673">
        <v>99.8</v>
      </c>
      <c r="BP5" s="673"/>
      <c r="BQ5" s="673"/>
      <c r="BR5" s="673"/>
      <c r="BS5" s="674">
        <v>2215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71989</v>
      </c>
      <c r="S6" s="621"/>
      <c r="T6" s="621"/>
      <c r="U6" s="621"/>
      <c r="V6" s="621"/>
      <c r="W6" s="621"/>
      <c r="X6" s="621"/>
      <c r="Y6" s="622"/>
      <c r="Z6" s="673">
        <v>1.1000000000000001</v>
      </c>
      <c r="AA6" s="673"/>
      <c r="AB6" s="673"/>
      <c r="AC6" s="673"/>
      <c r="AD6" s="674">
        <v>71989</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516636</v>
      </c>
      <c r="BH6" s="621"/>
      <c r="BI6" s="621"/>
      <c r="BJ6" s="621"/>
      <c r="BK6" s="621"/>
      <c r="BL6" s="621"/>
      <c r="BM6" s="621"/>
      <c r="BN6" s="622"/>
      <c r="BO6" s="673">
        <v>99.8</v>
      </c>
      <c r="BP6" s="673"/>
      <c r="BQ6" s="673"/>
      <c r="BR6" s="673"/>
      <c r="BS6" s="674">
        <v>2215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67322</v>
      </c>
      <c r="CS6" s="621"/>
      <c r="CT6" s="621"/>
      <c r="CU6" s="621"/>
      <c r="CV6" s="621"/>
      <c r="CW6" s="621"/>
      <c r="CX6" s="621"/>
      <c r="CY6" s="622"/>
      <c r="CZ6" s="673">
        <v>1.1000000000000001</v>
      </c>
      <c r="DA6" s="673"/>
      <c r="DB6" s="673"/>
      <c r="DC6" s="673"/>
      <c r="DD6" s="626" t="s">
        <v>216</v>
      </c>
      <c r="DE6" s="621"/>
      <c r="DF6" s="621"/>
      <c r="DG6" s="621"/>
      <c r="DH6" s="621"/>
      <c r="DI6" s="621"/>
      <c r="DJ6" s="621"/>
      <c r="DK6" s="621"/>
      <c r="DL6" s="621"/>
      <c r="DM6" s="621"/>
      <c r="DN6" s="621"/>
      <c r="DO6" s="621"/>
      <c r="DP6" s="622"/>
      <c r="DQ6" s="626">
        <v>67322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631</v>
      </c>
      <c r="S7" s="621"/>
      <c r="T7" s="621"/>
      <c r="U7" s="621"/>
      <c r="V7" s="621"/>
      <c r="W7" s="621"/>
      <c r="X7" s="621"/>
      <c r="Y7" s="622"/>
      <c r="Z7" s="673">
        <v>0</v>
      </c>
      <c r="AA7" s="673"/>
      <c r="AB7" s="673"/>
      <c r="AC7" s="673"/>
      <c r="AD7" s="674">
        <v>631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266279</v>
      </c>
      <c r="BH7" s="621"/>
      <c r="BI7" s="621"/>
      <c r="BJ7" s="621"/>
      <c r="BK7" s="621"/>
      <c r="BL7" s="621"/>
      <c r="BM7" s="621"/>
      <c r="BN7" s="622"/>
      <c r="BO7" s="673">
        <v>51.4</v>
      </c>
      <c r="BP7" s="673"/>
      <c r="BQ7" s="673"/>
      <c r="BR7" s="673"/>
      <c r="BS7" s="674">
        <v>2215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816856</v>
      </c>
      <c r="CS7" s="621"/>
      <c r="CT7" s="621"/>
      <c r="CU7" s="621"/>
      <c r="CV7" s="621"/>
      <c r="CW7" s="621"/>
      <c r="CX7" s="621"/>
      <c r="CY7" s="622"/>
      <c r="CZ7" s="673">
        <v>12.8</v>
      </c>
      <c r="DA7" s="673"/>
      <c r="DB7" s="673"/>
      <c r="DC7" s="673"/>
      <c r="DD7" s="626">
        <v>231577</v>
      </c>
      <c r="DE7" s="621"/>
      <c r="DF7" s="621"/>
      <c r="DG7" s="621"/>
      <c r="DH7" s="621"/>
      <c r="DI7" s="621"/>
      <c r="DJ7" s="621"/>
      <c r="DK7" s="621"/>
      <c r="DL7" s="621"/>
      <c r="DM7" s="621"/>
      <c r="DN7" s="621"/>
      <c r="DO7" s="621"/>
      <c r="DP7" s="622"/>
      <c r="DQ7" s="626">
        <v>580959</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1170</v>
      </c>
      <c r="S8" s="621"/>
      <c r="T8" s="621"/>
      <c r="U8" s="621"/>
      <c r="V8" s="621"/>
      <c r="W8" s="621"/>
      <c r="X8" s="621"/>
      <c r="Y8" s="622"/>
      <c r="Z8" s="673">
        <v>0</v>
      </c>
      <c r="AA8" s="673"/>
      <c r="AB8" s="673"/>
      <c r="AC8" s="673"/>
      <c r="AD8" s="674">
        <v>1170</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8600</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1207537</v>
      </c>
      <c r="CS8" s="621"/>
      <c r="CT8" s="621"/>
      <c r="CU8" s="621"/>
      <c r="CV8" s="621"/>
      <c r="CW8" s="621"/>
      <c r="CX8" s="621"/>
      <c r="CY8" s="622"/>
      <c r="CZ8" s="673">
        <v>18.899999999999999</v>
      </c>
      <c r="DA8" s="673"/>
      <c r="DB8" s="673"/>
      <c r="DC8" s="673"/>
      <c r="DD8" s="626">
        <v>236895</v>
      </c>
      <c r="DE8" s="621"/>
      <c r="DF8" s="621"/>
      <c r="DG8" s="621"/>
      <c r="DH8" s="621"/>
      <c r="DI8" s="621"/>
      <c r="DJ8" s="621"/>
      <c r="DK8" s="621"/>
      <c r="DL8" s="621"/>
      <c r="DM8" s="621"/>
      <c r="DN8" s="621"/>
      <c r="DO8" s="621"/>
      <c r="DP8" s="622"/>
      <c r="DQ8" s="626">
        <v>560557</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701</v>
      </c>
      <c r="S9" s="621"/>
      <c r="T9" s="621"/>
      <c r="U9" s="621"/>
      <c r="V9" s="621"/>
      <c r="W9" s="621"/>
      <c r="X9" s="621"/>
      <c r="Y9" s="622"/>
      <c r="Z9" s="673">
        <v>0</v>
      </c>
      <c r="AA9" s="673"/>
      <c r="AB9" s="673"/>
      <c r="AC9" s="673"/>
      <c r="AD9" s="674">
        <v>701</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234543</v>
      </c>
      <c r="BH9" s="621"/>
      <c r="BI9" s="621"/>
      <c r="BJ9" s="621"/>
      <c r="BK9" s="621"/>
      <c r="BL9" s="621"/>
      <c r="BM9" s="621"/>
      <c r="BN9" s="622"/>
      <c r="BO9" s="673">
        <v>45.3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728946</v>
      </c>
      <c r="CS9" s="621"/>
      <c r="CT9" s="621"/>
      <c r="CU9" s="621"/>
      <c r="CV9" s="621"/>
      <c r="CW9" s="621"/>
      <c r="CX9" s="621"/>
      <c r="CY9" s="622"/>
      <c r="CZ9" s="673">
        <v>11.4</v>
      </c>
      <c r="DA9" s="673"/>
      <c r="DB9" s="673"/>
      <c r="DC9" s="673"/>
      <c r="DD9" s="626">
        <v>62128</v>
      </c>
      <c r="DE9" s="621"/>
      <c r="DF9" s="621"/>
      <c r="DG9" s="621"/>
      <c r="DH9" s="621"/>
      <c r="DI9" s="621"/>
      <c r="DJ9" s="621"/>
      <c r="DK9" s="621"/>
      <c r="DL9" s="621"/>
      <c r="DM9" s="621"/>
      <c r="DN9" s="621"/>
      <c r="DO9" s="621"/>
      <c r="DP9" s="622"/>
      <c r="DQ9" s="626">
        <v>671366</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95593</v>
      </c>
      <c r="S10" s="621"/>
      <c r="T10" s="621"/>
      <c r="U10" s="621"/>
      <c r="V10" s="621"/>
      <c r="W10" s="621"/>
      <c r="X10" s="621"/>
      <c r="Y10" s="622"/>
      <c r="Z10" s="673">
        <v>1.5</v>
      </c>
      <c r="AA10" s="673"/>
      <c r="AB10" s="673"/>
      <c r="AC10" s="673"/>
      <c r="AD10" s="674">
        <v>95593</v>
      </c>
      <c r="AE10" s="674"/>
      <c r="AF10" s="674"/>
      <c r="AG10" s="674"/>
      <c r="AH10" s="674"/>
      <c r="AI10" s="674"/>
      <c r="AJ10" s="674"/>
      <c r="AK10" s="674"/>
      <c r="AL10" s="643">
        <v>2.8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11893</v>
      </c>
      <c r="BH10" s="621"/>
      <c r="BI10" s="621"/>
      <c r="BJ10" s="621"/>
      <c r="BK10" s="621"/>
      <c r="BL10" s="621"/>
      <c r="BM10" s="621"/>
      <c r="BN10" s="622"/>
      <c r="BO10" s="673">
        <v>2.2999999999999998</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16392</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392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3765</v>
      </c>
      <c r="S11" s="621"/>
      <c r="T11" s="621"/>
      <c r="U11" s="621"/>
      <c r="V11" s="621"/>
      <c r="W11" s="621"/>
      <c r="X11" s="621"/>
      <c r="Y11" s="622"/>
      <c r="Z11" s="673">
        <v>0.1</v>
      </c>
      <c r="AA11" s="673"/>
      <c r="AB11" s="673"/>
      <c r="AC11" s="673"/>
      <c r="AD11" s="674">
        <v>3765</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11243</v>
      </c>
      <c r="BH11" s="621"/>
      <c r="BI11" s="621"/>
      <c r="BJ11" s="621"/>
      <c r="BK11" s="621"/>
      <c r="BL11" s="621"/>
      <c r="BM11" s="621"/>
      <c r="BN11" s="622"/>
      <c r="BO11" s="673">
        <v>2.2000000000000002</v>
      </c>
      <c r="BP11" s="673"/>
      <c r="BQ11" s="673"/>
      <c r="BR11" s="673"/>
      <c r="BS11" s="626">
        <v>2215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552766</v>
      </c>
      <c r="CS11" s="621"/>
      <c r="CT11" s="621"/>
      <c r="CU11" s="621"/>
      <c r="CV11" s="621"/>
      <c r="CW11" s="621"/>
      <c r="CX11" s="621"/>
      <c r="CY11" s="622"/>
      <c r="CZ11" s="673">
        <v>8.6999999999999993</v>
      </c>
      <c r="DA11" s="673"/>
      <c r="DB11" s="673"/>
      <c r="DC11" s="673"/>
      <c r="DD11" s="626">
        <v>377484</v>
      </c>
      <c r="DE11" s="621"/>
      <c r="DF11" s="621"/>
      <c r="DG11" s="621"/>
      <c r="DH11" s="621"/>
      <c r="DI11" s="621"/>
      <c r="DJ11" s="621"/>
      <c r="DK11" s="621"/>
      <c r="DL11" s="621"/>
      <c r="DM11" s="621"/>
      <c r="DN11" s="621"/>
      <c r="DO11" s="621"/>
      <c r="DP11" s="622"/>
      <c r="DQ11" s="626">
        <v>254244</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193320</v>
      </c>
      <c r="BH12" s="621"/>
      <c r="BI12" s="621"/>
      <c r="BJ12" s="621"/>
      <c r="BK12" s="621"/>
      <c r="BL12" s="621"/>
      <c r="BM12" s="621"/>
      <c r="BN12" s="622"/>
      <c r="BO12" s="673">
        <v>37.299999999999997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120177</v>
      </c>
      <c r="CS12" s="621"/>
      <c r="CT12" s="621"/>
      <c r="CU12" s="621"/>
      <c r="CV12" s="621"/>
      <c r="CW12" s="621"/>
      <c r="CX12" s="621"/>
      <c r="CY12" s="622"/>
      <c r="CZ12" s="673">
        <v>1.9</v>
      </c>
      <c r="DA12" s="673"/>
      <c r="DB12" s="673"/>
      <c r="DC12" s="673"/>
      <c r="DD12" s="626">
        <v>25854</v>
      </c>
      <c r="DE12" s="621"/>
      <c r="DF12" s="621"/>
      <c r="DG12" s="621"/>
      <c r="DH12" s="621"/>
      <c r="DI12" s="621"/>
      <c r="DJ12" s="621"/>
      <c r="DK12" s="621"/>
      <c r="DL12" s="621"/>
      <c r="DM12" s="621"/>
      <c r="DN12" s="621"/>
      <c r="DO12" s="621"/>
      <c r="DP12" s="622"/>
      <c r="DQ12" s="626">
        <v>69524</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12161</v>
      </c>
      <c r="S13" s="621"/>
      <c r="T13" s="621"/>
      <c r="U13" s="621"/>
      <c r="V13" s="621"/>
      <c r="W13" s="621"/>
      <c r="X13" s="621"/>
      <c r="Y13" s="622"/>
      <c r="Z13" s="673">
        <v>0.2</v>
      </c>
      <c r="AA13" s="673"/>
      <c r="AB13" s="673"/>
      <c r="AC13" s="673"/>
      <c r="AD13" s="674">
        <v>12161</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182083</v>
      </c>
      <c r="BH13" s="621"/>
      <c r="BI13" s="621"/>
      <c r="BJ13" s="621"/>
      <c r="BK13" s="621"/>
      <c r="BL13" s="621"/>
      <c r="BM13" s="621"/>
      <c r="BN13" s="622"/>
      <c r="BO13" s="673">
        <v>35.200000000000003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524282</v>
      </c>
      <c r="CS13" s="621"/>
      <c r="CT13" s="621"/>
      <c r="CU13" s="621"/>
      <c r="CV13" s="621"/>
      <c r="CW13" s="621"/>
      <c r="CX13" s="621"/>
      <c r="CY13" s="622"/>
      <c r="CZ13" s="673">
        <v>8.1999999999999993</v>
      </c>
      <c r="DA13" s="673"/>
      <c r="DB13" s="673"/>
      <c r="DC13" s="673"/>
      <c r="DD13" s="626">
        <v>385270</v>
      </c>
      <c r="DE13" s="621"/>
      <c r="DF13" s="621"/>
      <c r="DG13" s="621"/>
      <c r="DH13" s="621"/>
      <c r="DI13" s="621"/>
      <c r="DJ13" s="621"/>
      <c r="DK13" s="621"/>
      <c r="DL13" s="621"/>
      <c r="DM13" s="621"/>
      <c r="DN13" s="621"/>
      <c r="DO13" s="621"/>
      <c r="DP13" s="622"/>
      <c r="DQ13" s="626">
        <v>268591</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14693</v>
      </c>
      <c r="BH14" s="621"/>
      <c r="BI14" s="621"/>
      <c r="BJ14" s="621"/>
      <c r="BK14" s="621"/>
      <c r="BL14" s="621"/>
      <c r="BM14" s="621"/>
      <c r="BN14" s="622"/>
      <c r="BO14" s="673">
        <v>2.8</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265653</v>
      </c>
      <c r="CS14" s="621"/>
      <c r="CT14" s="621"/>
      <c r="CU14" s="621"/>
      <c r="CV14" s="621"/>
      <c r="CW14" s="621"/>
      <c r="CX14" s="621"/>
      <c r="CY14" s="622"/>
      <c r="CZ14" s="673">
        <v>4.2</v>
      </c>
      <c r="DA14" s="673"/>
      <c r="DB14" s="673"/>
      <c r="DC14" s="673"/>
      <c r="DD14" s="626">
        <v>17632</v>
      </c>
      <c r="DE14" s="621"/>
      <c r="DF14" s="621"/>
      <c r="DG14" s="621"/>
      <c r="DH14" s="621"/>
      <c r="DI14" s="621"/>
      <c r="DJ14" s="621"/>
      <c r="DK14" s="621"/>
      <c r="DL14" s="621"/>
      <c r="DM14" s="621"/>
      <c r="DN14" s="621"/>
      <c r="DO14" s="621"/>
      <c r="DP14" s="622"/>
      <c r="DQ14" s="626">
        <v>251153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646</v>
      </c>
      <c r="S15" s="621"/>
      <c r="T15" s="621"/>
      <c r="U15" s="621"/>
      <c r="V15" s="621"/>
      <c r="W15" s="621"/>
      <c r="X15" s="621"/>
      <c r="Y15" s="622"/>
      <c r="Z15" s="673">
        <v>0</v>
      </c>
      <c r="AA15" s="673"/>
      <c r="AB15" s="673"/>
      <c r="AC15" s="673"/>
      <c r="AD15" s="674">
        <v>646</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42344</v>
      </c>
      <c r="BH15" s="621"/>
      <c r="BI15" s="621"/>
      <c r="BJ15" s="621"/>
      <c r="BK15" s="621"/>
      <c r="BL15" s="621"/>
      <c r="BM15" s="621"/>
      <c r="BN15" s="622"/>
      <c r="BO15" s="673">
        <v>8.1999999999999993</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1087717</v>
      </c>
      <c r="CS15" s="621"/>
      <c r="CT15" s="621"/>
      <c r="CU15" s="621"/>
      <c r="CV15" s="621"/>
      <c r="CW15" s="621"/>
      <c r="CX15" s="621"/>
      <c r="CY15" s="622"/>
      <c r="CZ15" s="673">
        <v>17.100000000000001</v>
      </c>
      <c r="DA15" s="673"/>
      <c r="DB15" s="673"/>
      <c r="DC15" s="673"/>
      <c r="DD15" s="626">
        <v>523436</v>
      </c>
      <c r="DE15" s="621"/>
      <c r="DF15" s="621"/>
      <c r="DG15" s="621"/>
      <c r="DH15" s="621"/>
      <c r="DI15" s="621"/>
      <c r="DJ15" s="621"/>
      <c r="DK15" s="621"/>
      <c r="DL15" s="621"/>
      <c r="DM15" s="621"/>
      <c r="DN15" s="621"/>
      <c r="DO15" s="621"/>
      <c r="DP15" s="622"/>
      <c r="DQ15" s="626">
        <v>625369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3043878</v>
      </c>
      <c r="S16" s="621"/>
      <c r="T16" s="621"/>
      <c r="U16" s="621"/>
      <c r="V16" s="621"/>
      <c r="W16" s="621"/>
      <c r="X16" s="621"/>
      <c r="Y16" s="622"/>
      <c r="Z16" s="673">
        <v>47.2</v>
      </c>
      <c r="AA16" s="673"/>
      <c r="AB16" s="673"/>
      <c r="AC16" s="673"/>
      <c r="AD16" s="674">
        <v>2672822</v>
      </c>
      <c r="AE16" s="674"/>
      <c r="AF16" s="674"/>
      <c r="AG16" s="674"/>
      <c r="AH16" s="674"/>
      <c r="AI16" s="674"/>
      <c r="AJ16" s="674"/>
      <c r="AK16" s="674"/>
      <c r="AL16" s="643">
        <v>77.7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399125</v>
      </c>
      <c r="CS16" s="621"/>
      <c r="CT16" s="621"/>
      <c r="CU16" s="621"/>
      <c r="CV16" s="621"/>
      <c r="CW16" s="621"/>
      <c r="CX16" s="621"/>
      <c r="CY16" s="622"/>
      <c r="CZ16" s="673">
        <v>6.3</v>
      </c>
      <c r="DA16" s="673"/>
      <c r="DB16" s="673"/>
      <c r="DC16" s="673"/>
      <c r="DD16" s="626" t="s">
        <v>111</v>
      </c>
      <c r="DE16" s="621"/>
      <c r="DF16" s="621"/>
      <c r="DG16" s="621"/>
      <c r="DH16" s="621"/>
      <c r="DI16" s="621"/>
      <c r="DJ16" s="621"/>
      <c r="DK16" s="621"/>
      <c r="DL16" s="621"/>
      <c r="DM16" s="621"/>
      <c r="DN16" s="621"/>
      <c r="DO16" s="621"/>
      <c r="DP16" s="622"/>
      <c r="DQ16" s="626">
        <v>67810</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2672822</v>
      </c>
      <c r="S17" s="621"/>
      <c r="T17" s="621"/>
      <c r="U17" s="621"/>
      <c r="V17" s="621"/>
      <c r="W17" s="621"/>
      <c r="X17" s="621"/>
      <c r="Y17" s="622"/>
      <c r="Z17" s="673">
        <v>41.4</v>
      </c>
      <c r="AA17" s="673"/>
      <c r="AB17" s="673"/>
      <c r="AC17" s="673"/>
      <c r="AD17" s="674">
        <v>2672822</v>
      </c>
      <c r="AE17" s="674"/>
      <c r="AF17" s="674"/>
      <c r="AG17" s="674"/>
      <c r="AH17" s="674"/>
      <c r="AI17" s="674"/>
      <c r="AJ17" s="674"/>
      <c r="AK17" s="674"/>
      <c r="AL17" s="643">
        <v>77.7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591060</v>
      </c>
      <c r="CS17" s="621"/>
      <c r="CT17" s="621"/>
      <c r="CU17" s="621"/>
      <c r="CV17" s="621"/>
      <c r="CW17" s="621"/>
      <c r="CX17" s="621"/>
      <c r="CY17" s="622"/>
      <c r="CZ17" s="673">
        <v>9.3000000000000007</v>
      </c>
      <c r="DA17" s="673"/>
      <c r="DB17" s="673"/>
      <c r="DC17" s="673"/>
      <c r="DD17" s="626" t="s">
        <v>111</v>
      </c>
      <c r="DE17" s="621"/>
      <c r="DF17" s="621"/>
      <c r="DG17" s="621"/>
      <c r="DH17" s="621"/>
      <c r="DI17" s="621"/>
      <c r="DJ17" s="621"/>
      <c r="DK17" s="621"/>
      <c r="DL17" s="621"/>
      <c r="DM17" s="621"/>
      <c r="DN17" s="621"/>
      <c r="DO17" s="621"/>
      <c r="DP17" s="622"/>
      <c r="DQ17" s="626">
        <v>532181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371056</v>
      </c>
      <c r="S18" s="621"/>
      <c r="T18" s="621"/>
      <c r="U18" s="621"/>
      <c r="V18" s="621"/>
      <c r="W18" s="621"/>
      <c r="X18" s="621"/>
      <c r="Y18" s="622"/>
      <c r="Z18" s="673">
        <v>5.8</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1156</v>
      </c>
      <c r="BH19" s="621"/>
      <c r="BI19" s="621"/>
      <c r="BJ19" s="621"/>
      <c r="BK19" s="621"/>
      <c r="BL19" s="621"/>
      <c r="BM19" s="621"/>
      <c r="BN19" s="622"/>
      <c r="BO19" s="673">
        <v>0.2</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3748326</v>
      </c>
      <c r="S20" s="621"/>
      <c r="T20" s="621"/>
      <c r="U20" s="621"/>
      <c r="V20" s="621"/>
      <c r="W20" s="621"/>
      <c r="X20" s="621"/>
      <c r="Y20" s="622"/>
      <c r="Z20" s="673">
        <v>58.1</v>
      </c>
      <c r="AA20" s="673"/>
      <c r="AB20" s="673"/>
      <c r="AC20" s="673"/>
      <c r="AD20" s="674">
        <v>3377270</v>
      </c>
      <c r="AE20" s="674"/>
      <c r="AF20" s="674"/>
      <c r="AG20" s="674"/>
      <c r="AH20" s="674"/>
      <c r="AI20" s="674"/>
      <c r="AJ20" s="674"/>
      <c r="AK20" s="674"/>
      <c r="AL20" s="643">
        <v>98.2</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1156</v>
      </c>
      <c r="BH20" s="621"/>
      <c r="BI20" s="621"/>
      <c r="BJ20" s="621"/>
      <c r="BK20" s="621"/>
      <c r="BL20" s="621"/>
      <c r="BM20" s="621"/>
      <c r="BN20" s="622"/>
      <c r="BO20" s="673">
        <v>0.2</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6377833</v>
      </c>
      <c r="CS20" s="621"/>
      <c r="CT20" s="621"/>
      <c r="CU20" s="621"/>
      <c r="CV20" s="621"/>
      <c r="CW20" s="621"/>
      <c r="CX20" s="621"/>
      <c r="CY20" s="622"/>
      <c r="CZ20" s="673">
        <v>100</v>
      </c>
      <c r="DA20" s="673"/>
      <c r="DB20" s="673"/>
      <c r="DC20" s="673"/>
      <c r="DD20" s="626">
        <v>1860276</v>
      </c>
      <c r="DE20" s="621"/>
      <c r="DF20" s="621"/>
      <c r="DG20" s="621"/>
      <c r="DH20" s="621"/>
      <c r="DI20" s="621"/>
      <c r="DJ20" s="621"/>
      <c r="DK20" s="621"/>
      <c r="DL20" s="621"/>
      <c r="DM20" s="621"/>
      <c r="DN20" s="621"/>
      <c r="DO20" s="621"/>
      <c r="DP20" s="622"/>
      <c r="DQ20" s="626">
        <v>3949468</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700</v>
      </c>
      <c r="S21" s="621"/>
      <c r="T21" s="621"/>
      <c r="U21" s="621"/>
      <c r="V21" s="621"/>
      <c r="W21" s="621"/>
      <c r="X21" s="621"/>
      <c r="Y21" s="622"/>
      <c r="Z21" s="673">
        <v>0</v>
      </c>
      <c r="AA21" s="673"/>
      <c r="AB21" s="673"/>
      <c r="AC21" s="673"/>
      <c r="AD21" s="674">
        <v>700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1156</v>
      </c>
      <c r="BH21" s="621"/>
      <c r="BI21" s="621"/>
      <c r="BJ21" s="621"/>
      <c r="BK21" s="621"/>
      <c r="BL21" s="621"/>
      <c r="BM21" s="621"/>
      <c r="BN21" s="622"/>
      <c r="BO21" s="673">
        <v>0.2</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25825</v>
      </c>
      <c r="S22" s="621"/>
      <c r="T22" s="621"/>
      <c r="U22" s="621"/>
      <c r="V22" s="621"/>
      <c r="W22" s="621"/>
      <c r="X22" s="621"/>
      <c r="Y22" s="622"/>
      <c r="Z22" s="673">
        <v>0.4</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131096</v>
      </c>
      <c r="S23" s="621"/>
      <c r="T23" s="621"/>
      <c r="U23" s="621"/>
      <c r="V23" s="621"/>
      <c r="W23" s="621"/>
      <c r="X23" s="621"/>
      <c r="Y23" s="622"/>
      <c r="Z23" s="673">
        <v>2</v>
      </c>
      <c r="AA23" s="673"/>
      <c r="AB23" s="673"/>
      <c r="AC23" s="673"/>
      <c r="AD23" s="674">
        <v>159</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3514</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2067994</v>
      </c>
      <c r="CS24" s="671"/>
      <c r="CT24" s="671"/>
      <c r="CU24" s="671"/>
      <c r="CV24" s="671"/>
      <c r="CW24" s="671"/>
      <c r="CX24" s="671"/>
      <c r="CY24" s="718"/>
      <c r="CZ24" s="722">
        <v>32.4</v>
      </c>
      <c r="DA24" s="723"/>
      <c r="DB24" s="723"/>
      <c r="DC24" s="724"/>
      <c r="DD24" s="717">
        <v>1630375</v>
      </c>
      <c r="DE24" s="671"/>
      <c r="DF24" s="671"/>
      <c r="DG24" s="671"/>
      <c r="DH24" s="671"/>
      <c r="DI24" s="671"/>
      <c r="DJ24" s="671"/>
      <c r="DK24" s="718"/>
      <c r="DL24" s="717">
        <v>1591711</v>
      </c>
      <c r="DM24" s="671"/>
      <c r="DN24" s="671"/>
      <c r="DO24" s="671"/>
      <c r="DP24" s="671"/>
      <c r="DQ24" s="671"/>
      <c r="DR24" s="671"/>
      <c r="DS24" s="671"/>
      <c r="DT24" s="671"/>
      <c r="DU24" s="671"/>
      <c r="DV24" s="718"/>
      <c r="DW24" s="719">
        <v>44.6</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705408</v>
      </c>
      <c r="S25" s="621"/>
      <c r="T25" s="621"/>
      <c r="U25" s="621"/>
      <c r="V25" s="621"/>
      <c r="W25" s="621"/>
      <c r="X25" s="621"/>
      <c r="Y25" s="622"/>
      <c r="Z25" s="673">
        <v>10.9</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1025115</v>
      </c>
      <c r="CS25" s="639"/>
      <c r="CT25" s="639"/>
      <c r="CU25" s="639"/>
      <c r="CV25" s="639"/>
      <c r="CW25" s="639"/>
      <c r="CX25" s="639"/>
      <c r="CY25" s="640"/>
      <c r="CZ25" s="623">
        <v>16.100000000000001</v>
      </c>
      <c r="DA25" s="641"/>
      <c r="DB25" s="641"/>
      <c r="DC25" s="642"/>
      <c r="DD25" s="626">
        <v>954684</v>
      </c>
      <c r="DE25" s="639"/>
      <c r="DF25" s="639"/>
      <c r="DG25" s="639"/>
      <c r="DH25" s="639"/>
      <c r="DI25" s="639"/>
      <c r="DJ25" s="639"/>
      <c r="DK25" s="640"/>
      <c r="DL25" s="626">
        <v>927070</v>
      </c>
      <c r="DM25" s="639"/>
      <c r="DN25" s="639"/>
      <c r="DO25" s="639"/>
      <c r="DP25" s="639"/>
      <c r="DQ25" s="639"/>
      <c r="DR25" s="639"/>
      <c r="DS25" s="639"/>
      <c r="DT25" s="639"/>
      <c r="DU25" s="639"/>
      <c r="DV25" s="640"/>
      <c r="DW25" s="643">
        <v>26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672440</v>
      </c>
      <c r="CS26" s="621"/>
      <c r="CT26" s="621"/>
      <c r="CU26" s="621"/>
      <c r="CV26" s="621"/>
      <c r="CW26" s="621"/>
      <c r="CX26" s="621"/>
      <c r="CY26" s="622"/>
      <c r="CZ26" s="623">
        <v>10.5</v>
      </c>
      <c r="DA26" s="641"/>
      <c r="DB26" s="641"/>
      <c r="DC26" s="642"/>
      <c r="DD26" s="626">
        <v>608334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420129</v>
      </c>
      <c r="S27" s="621"/>
      <c r="T27" s="621"/>
      <c r="U27" s="621"/>
      <c r="V27" s="621"/>
      <c r="W27" s="621"/>
      <c r="X27" s="621"/>
      <c r="Y27" s="622"/>
      <c r="Z27" s="673">
        <v>6.5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517792</v>
      </c>
      <c r="BH27" s="621"/>
      <c r="BI27" s="621"/>
      <c r="BJ27" s="621"/>
      <c r="BK27" s="621"/>
      <c r="BL27" s="621"/>
      <c r="BM27" s="621"/>
      <c r="BN27" s="622"/>
      <c r="BO27" s="673">
        <v>100</v>
      </c>
      <c r="BP27" s="673"/>
      <c r="BQ27" s="673"/>
      <c r="BR27" s="673"/>
      <c r="BS27" s="626">
        <v>2215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451819</v>
      </c>
      <c r="CS27" s="639"/>
      <c r="CT27" s="639"/>
      <c r="CU27" s="639"/>
      <c r="CV27" s="639"/>
      <c r="CW27" s="639"/>
      <c r="CX27" s="639"/>
      <c r="CY27" s="640"/>
      <c r="CZ27" s="623">
        <v>7.1</v>
      </c>
      <c r="DA27" s="641"/>
      <c r="DB27" s="641"/>
      <c r="DC27" s="642"/>
      <c r="DD27" s="626">
        <v>143510</v>
      </c>
      <c r="DE27" s="639"/>
      <c r="DF27" s="639"/>
      <c r="DG27" s="639"/>
      <c r="DH27" s="639"/>
      <c r="DI27" s="639"/>
      <c r="DJ27" s="639"/>
      <c r="DK27" s="640"/>
      <c r="DL27" s="626">
        <v>132460</v>
      </c>
      <c r="DM27" s="639"/>
      <c r="DN27" s="639"/>
      <c r="DO27" s="639"/>
      <c r="DP27" s="639"/>
      <c r="DQ27" s="639"/>
      <c r="DR27" s="639"/>
      <c r="DS27" s="639"/>
      <c r="DT27" s="639"/>
      <c r="DU27" s="639"/>
      <c r="DV27" s="640"/>
      <c r="DW27" s="643">
        <v>3.7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61650</v>
      </c>
      <c r="S28" s="621"/>
      <c r="T28" s="621"/>
      <c r="U28" s="621"/>
      <c r="V28" s="621"/>
      <c r="W28" s="621"/>
      <c r="X28" s="621"/>
      <c r="Y28" s="622"/>
      <c r="Z28" s="673">
        <v>1</v>
      </c>
      <c r="AA28" s="673"/>
      <c r="AB28" s="673"/>
      <c r="AC28" s="673"/>
      <c r="AD28" s="674">
        <v>42398</v>
      </c>
      <c r="AE28" s="674"/>
      <c r="AF28" s="674"/>
      <c r="AG28" s="674"/>
      <c r="AH28" s="674"/>
      <c r="AI28" s="674"/>
      <c r="AJ28" s="674"/>
      <c r="AK28" s="674"/>
      <c r="AL28" s="643">
        <v>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591060</v>
      </c>
      <c r="CS28" s="621"/>
      <c r="CT28" s="621"/>
      <c r="CU28" s="621"/>
      <c r="CV28" s="621"/>
      <c r="CW28" s="621"/>
      <c r="CX28" s="621"/>
      <c r="CY28" s="622"/>
      <c r="CZ28" s="623">
        <v>9.3000000000000007</v>
      </c>
      <c r="DA28" s="641"/>
      <c r="DB28" s="641"/>
      <c r="DC28" s="642"/>
      <c r="DD28" s="626">
        <v>532181</v>
      </c>
      <c r="DE28" s="621"/>
      <c r="DF28" s="621"/>
      <c r="DG28" s="621"/>
      <c r="DH28" s="621"/>
      <c r="DI28" s="621"/>
      <c r="DJ28" s="621"/>
      <c r="DK28" s="622"/>
      <c r="DL28" s="626">
        <v>532181</v>
      </c>
      <c r="DM28" s="621"/>
      <c r="DN28" s="621"/>
      <c r="DO28" s="621"/>
      <c r="DP28" s="621"/>
      <c r="DQ28" s="621"/>
      <c r="DR28" s="621"/>
      <c r="DS28" s="621"/>
      <c r="DT28" s="621"/>
      <c r="DU28" s="621"/>
      <c r="DV28" s="622"/>
      <c r="DW28" s="643">
        <v>14.9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22579</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590242</v>
      </c>
      <c r="CS29" s="639"/>
      <c r="CT29" s="639"/>
      <c r="CU29" s="639"/>
      <c r="CV29" s="639"/>
      <c r="CW29" s="639"/>
      <c r="CX29" s="639"/>
      <c r="CY29" s="640"/>
      <c r="CZ29" s="623">
        <v>9.3000000000000007</v>
      </c>
      <c r="DA29" s="641"/>
      <c r="DB29" s="641"/>
      <c r="DC29" s="642"/>
      <c r="DD29" s="626">
        <v>531363</v>
      </c>
      <c r="DE29" s="639"/>
      <c r="DF29" s="639"/>
      <c r="DG29" s="639"/>
      <c r="DH29" s="639"/>
      <c r="DI29" s="639"/>
      <c r="DJ29" s="639"/>
      <c r="DK29" s="640"/>
      <c r="DL29" s="626">
        <v>531363</v>
      </c>
      <c r="DM29" s="639"/>
      <c r="DN29" s="639"/>
      <c r="DO29" s="639"/>
      <c r="DP29" s="639"/>
      <c r="DQ29" s="639"/>
      <c r="DR29" s="639"/>
      <c r="DS29" s="639"/>
      <c r="DT29" s="639"/>
      <c r="DU29" s="639"/>
      <c r="DV29" s="640"/>
      <c r="DW29" s="643">
        <v>14.9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47000</v>
      </c>
      <c r="S30" s="621"/>
      <c r="T30" s="621"/>
      <c r="U30" s="621"/>
      <c r="V30" s="621"/>
      <c r="W30" s="621"/>
      <c r="X30" s="621"/>
      <c r="Y30" s="622"/>
      <c r="Z30" s="673">
        <v>0.7</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93</v>
      </c>
      <c r="BN30" s="687"/>
      <c r="BO30" s="687"/>
      <c r="BP30" s="687"/>
      <c r="BQ30" s="689"/>
      <c r="BR30" s="686">
        <v>98</v>
      </c>
      <c r="BS30" s="687"/>
      <c r="BT30" s="687"/>
      <c r="BU30" s="687"/>
      <c r="BV30" s="687"/>
      <c r="BW30" s="687"/>
      <c r="BX30" s="688">
        <v>91.4</v>
      </c>
      <c r="BY30" s="687"/>
      <c r="BZ30" s="687"/>
      <c r="CA30" s="687"/>
      <c r="CB30" s="689"/>
      <c r="CD30" s="692"/>
      <c r="CE30" s="693"/>
      <c r="CF30" s="657" t="s">
        <v>292</v>
      </c>
      <c r="CG30" s="654"/>
      <c r="CH30" s="654"/>
      <c r="CI30" s="654"/>
      <c r="CJ30" s="654"/>
      <c r="CK30" s="654"/>
      <c r="CL30" s="654"/>
      <c r="CM30" s="654"/>
      <c r="CN30" s="654"/>
      <c r="CO30" s="654"/>
      <c r="CP30" s="654"/>
      <c r="CQ30" s="655"/>
      <c r="CR30" s="620">
        <v>541167</v>
      </c>
      <c r="CS30" s="621"/>
      <c r="CT30" s="621"/>
      <c r="CU30" s="621"/>
      <c r="CV30" s="621"/>
      <c r="CW30" s="621"/>
      <c r="CX30" s="621"/>
      <c r="CY30" s="622"/>
      <c r="CZ30" s="623">
        <v>8.5</v>
      </c>
      <c r="DA30" s="641"/>
      <c r="DB30" s="641"/>
      <c r="DC30" s="642"/>
      <c r="DD30" s="626">
        <v>488171</v>
      </c>
      <c r="DE30" s="621"/>
      <c r="DF30" s="621"/>
      <c r="DG30" s="621"/>
      <c r="DH30" s="621"/>
      <c r="DI30" s="621"/>
      <c r="DJ30" s="621"/>
      <c r="DK30" s="622"/>
      <c r="DL30" s="626">
        <v>488171</v>
      </c>
      <c r="DM30" s="621"/>
      <c r="DN30" s="621"/>
      <c r="DO30" s="621"/>
      <c r="DP30" s="621"/>
      <c r="DQ30" s="621"/>
      <c r="DR30" s="621"/>
      <c r="DS30" s="621"/>
      <c r="DT30" s="621"/>
      <c r="DU30" s="621"/>
      <c r="DV30" s="622"/>
      <c r="DW30" s="643">
        <v>13.7</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66594</v>
      </c>
      <c r="S31" s="621"/>
      <c r="T31" s="621"/>
      <c r="U31" s="621"/>
      <c r="V31" s="621"/>
      <c r="W31" s="621"/>
      <c r="X31" s="621"/>
      <c r="Y31" s="622"/>
      <c r="Z31" s="673">
        <v>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94.7</v>
      </c>
      <c r="BN31" s="685"/>
      <c r="BO31" s="685"/>
      <c r="BP31" s="685"/>
      <c r="BQ31" s="649"/>
      <c r="BR31" s="684">
        <v>98.5</v>
      </c>
      <c r="BS31" s="639"/>
      <c r="BT31" s="639"/>
      <c r="BU31" s="639"/>
      <c r="BV31" s="639"/>
      <c r="BW31" s="639"/>
      <c r="BX31" s="675">
        <v>93.6</v>
      </c>
      <c r="BY31" s="685"/>
      <c r="BZ31" s="685"/>
      <c r="CA31" s="685"/>
      <c r="CB31" s="649"/>
      <c r="CD31" s="692"/>
      <c r="CE31" s="693"/>
      <c r="CF31" s="657" t="s">
        <v>296</v>
      </c>
      <c r="CG31" s="654"/>
      <c r="CH31" s="654"/>
      <c r="CI31" s="654"/>
      <c r="CJ31" s="654"/>
      <c r="CK31" s="654"/>
      <c r="CL31" s="654"/>
      <c r="CM31" s="654"/>
      <c r="CN31" s="654"/>
      <c r="CO31" s="654"/>
      <c r="CP31" s="654"/>
      <c r="CQ31" s="655"/>
      <c r="CR31" s="620">
        <v>49075</v>
      </c>
      <c r="CS31" s="639"/>
      <c r="CT31" s="639"/>
      <c r="CU31" s="639"/>
      <c r="CV31" s="639"/>
      <c r="CW31" s="639"/>
      <c r="CX31" s="639"/>
      <c r="CY31" s="640"/>
      <c r="CZ31" s="623">
        <v>0.8</v>
      </c>
      <c r="DA31" s="641"/>
      <c r="DB31" s="641"/>
      <c r="DC31" s="642"/>
      <c r="DD31" s="626">
        <v>43192</v>
      </c>
      <c r="DE31" s="639"/>
      <c r="DF31" s="639"/>
      <c r="DG31" s="639"/>
      <c r="DH31" s="639"/>
      <c r="DI31" s="639"/>
      <c r="DJ31" s="639"/>
      <c r="DK31" s="640"/>
      <c r="DL31" s="626">
        <v>43192</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166168</v>
      </c>
      <c r="S32" s="621"/>
      <c r="T32" s="621"/>
      <c r="U32" s="621"/>
      <c r="V32" s="621"/>
      <c r="W32" s="621"/>
      <c r="X32" s="621"/>
      <c r="Y32" s="622"/>
      <c r="Z32" s="673">
        <v>2.6</v>
      </c>
      <c r="AA32" s="673"/>
      <c r="AB32" s="673"/>
      <c r="AC32" s="673"/>
      <c r="AD32" s="674">
        <v>19056</v>
      </c>
      <c r="AE32" s="674"/>
      <c r="AF32" s="674"/>
      <c r="AG32" s="674"/>
      <c r="AH32" s="674"/>
      <c r="AI32" s="674"/>
      <c r="AJ32" s="674"/>
      <c r="AK32" s="674"/>
      <c r="AL32" s="643">
        <v>0.6</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97.8</v>
      </c>
      <c r="BH32" s="605"/>
      <c r="BI32" s="605"/>
      <c r="BJ32" s="605"/>
      <c r="BK32" s="605"/>
      <c r="BL32" s="605"/>
      <c r="BM32" s="668">
        <v>89</v>
      </c>
      <c r="BN32" s="605"/>
      <c r="BO32" s="605"/>
      <c r="BP32" s="605"/>
      <c r="BQ32" s="662"/>
      <c r="BR32" s="683">
        <v>96.7</v>
      </c>
      <c r="BS32" s="605"/>
      <c r="BT32" s="605"/>
      <c r="BU32" s="605"/>
      <c r="BV32" s="605"/>
      <c r="BW32" s="605"/>
      <c r="BX32" s="668">
        <v>86.3</v>
      </c>
      <c r="BY32" s="605"/>
      <c r="BZ32" s="605"/>
      <c r="CA32" s="605"/>
      <c r="CB32" s="662"/>
      <c r="CD32" s="694"/>
      <c r="CE32" s="695"/>
      <c r="CF32" s="657" t="s">
        <v>299</v>
      </c>
      <c r="CG32" s="654"/>
      <c r="CH32" s="654"/>
      <c r="CI32" s="654"/>
      <c r="CJ32" s="654"/>
      <c r="CK32" s="654"/>
      <c r="CL32" s="654"/>
      <c r="CM32" s="654"/>
      <c r="CN32" s="654"/>
      <c r="CO32" s="654"/>
      <c r="CP32" s="654"/>
      <c r="CQ32" s="655"/>
      <c r="CR32" s="620">
        <v>818</v>
      </c>
      <c r="CS32" s="621"/>
      <c r="CT32" s="621"/>
      <c r="CU32" s="621"/>
      <c r="CV32" s="621"/>
      <c r="CW32" s="621"/>
      <c r="CX32" s="621"/>
      <c r="CY32" s="622"/>
      <c r="CZ32" s="623">
        <v>0</v>
      </c>
      <c r="DA32" s="641"/>
      <c r="DB32" s="641"/>
      <c r="DC32" s="642"/>
      <c r="DD32" s="626">
        <v>818</v>
      </c>
      <c r="DE32" s="621"/>
      <c r="DF32" s="621"/>
      <c r="DG32" s="621"/>
      <c r="DH32" s="621"/>
      <c r="DI32" s="621"/>
      <c r="DJ32" s="621"/>
      <c r="DK32" s="622"/>
      <c r="DL32" s="626">
        <v>818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1050228</v>
      </c>
      <c r="S33" s="621"/>
      <c r="T33" s="621"/>
      <c r="U33" s="621"/>
      <c r="V33" s="621"/>
      <c r="W33" s="621"/>
      <c r="X33" s="621"/>
      <c r="Y33" s="622"/>
      <c r="Z33" s="673">
        <v>16.3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2050438</v>
      </c>
      <c r="CS33" s="639"/>
      <c r="CT33" s="639"/>
      <c r="CU33" s="639"/>
      <c r="CV33" s="639"/>
      <c r="CW33" s="639"/>
      <c r="CX33" s="639"/>
      <c r="CY33" s="640"/>
      <c r="CZ33" s="623">
        <v>32.1</v>
      </c>
      <c r="DA33" s="641"/>
      <c r="DB33" s="641"/>
      <c r="DC33" s="642"/>
      <c r="DD33" s="626">
        <v>1744693</v>
      </c>
      <c r="DE33" s="639"/>
      <c r="DF33" s="639"/>
      <c r="DG33" s="639"/>
      <c r="DH33" s="639"/>
      <c r="DI33" s="639"/>
      <c r="DJ33" s="639"/>
      <c r="DK33" s="640"/>
      <c r="DL33" s="626">
        <v>1230936</v>
      </c>
      <c r="DM33" s="639"/>
      <c r="DN33" s="639"/>
      <c r="DO33" s="639"/>
      <c r="DP33" s="639"/>
      <c r="DQ33" s="639"/>
      <c r="DR33" s="639"/>
      <c r="DS33" s="639"/>
      <c r="DT33" s="639"/>
      <c r="DU33" s="639"/>
      <c r="DV33" s="640"/>
      <c r="DW33" s="643">
        <v>34.5</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802167</v>
      </c>
      <c r="CS34" s="621"/>
      <c r="CT34" s="621"/>
      <c r="CU34" s="621"/>
      <c r="CV34" s="621"/>
      <c r="CW34" s="621"/>
      <c r="CX34" s="621"/>
      <c r="CY34" s="622"/>
      <c r="CZ34" s="623">
        <v>12.6</v>
      </c>
      <c r="DA34" s="641"/>
      <c r="DB34" s="641"/>
      <c r="DC34" s="642"/>
      <c r="DD34" s="626">
        <v>658669</v>
      </c>
      <c r="DE34" s="621"/>
      <c r="DF34" s="621"/>
      <c r="DG34" s="621"/>
      <c r="DH34" s="621"/>
      <c r="DI34" s="621"/>
      <c r="DJ34" s="621"/>
      <c r="DK34" s="622"/>
      <c r="DL34" s="626">
        <v>603292</v>
      </c>
      <c r="DM34" s="621"/>
      <c r="DN34" s="621"/>
      <c r="DO34" s="621"/>
      <c r="DP34" s="621"/>
      <c r="DQ34" s="621"/>
      <c r="DR34" s="621"/>
      <c r="DS34" s="621"/>
      <c r="DT34" s="621"/>
      <c r="DU34" s="621"/>
      <c r="DV34" s="622"/>
      <c r="DW34" s="643">
        <v>16.899999999999999</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131328</v>
      </c>
      <c r="S35" s="621"/>
      <c r="T35" s="621"/>
      <c r="U35" s="621"/>
      <c r="V35" s="621"/>
      <c r="W35" s="621"/>
      <c r="X35" s="621"/>
      <c r="Y35" s="622"/>
      <c r="Z35" s="673">
        <v>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603870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1074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89471</v>
      </c>
      <c r="CS35" s="639"/>
      <c r="CT35" s="639"/>
      <c r="CU35" s="639"/>
      <c r="CV35" s="639"/>
      <c r="CW35" s="639"/>
      <c r="CX35" s="639"/>
      <c r="CY35" s="640"/>
      <c r="CZ35" s="623">
        <v>1.4</v>
      </c>
      <c r="DA35" s="641"/>
      <c r="DB35" s="641"/>
      <c r="DC35" s="642"/>
      <c r="DD35" s="626">
        <v>55321</v>
      </c>
      <c r="DE35" s="639"/>
      <c r="DF35" s="639"/>
      <c r="DG35" s="639"/>
      <c r="DH35" s="639"/>
      <c r="DI35" s="639"/>
      <c r="DJ35" s="639"/>
      <c r="DK35" s="640"/>
      <c r="DL35" s="626">
        <v>18795</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6449217</v>
      </c>
      <c r="S36" s="661"/>
      <c r="T36" s="661"/>
      <c r="U36" s="661"/>
      <c r="V36" s="661"/>
      <c r="W36" s="661"/>
      <c r="X36" s="661"/>
      <c r="Y36" s="664"/>
      <c r="Z36" s="665">
        <v>100</v>
      </c>
      <c r="AA36" s="665"/>
      <c r="AB36" s="665"/>
      <c r="AC36" s="665"/>
      <c r="AD36" s="666">
        <v>3439583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334035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1069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818347</v>
      </c>
      <c r="CS36" s="621"/>
      <c r="CT36" s="621"/>
      <c r="CU36" s="621"/>
      <c r="CV36" s="621"/>
      <c r="CW36" s="621"/>
      <c r="CX36" s="621"/>
      <c r="CY36" s="622"/>
      <c r="CZ36" s="623">
        <v>12.8</v>
      </c>
      <c r="DA36" s="641"/>
      <c r="DB36" s="641"/>
      <c r="DC36" s="642"/>
      <c r="DD36" s="626">
        <v>800830</v>
      </c>
      <c r="DE36" s="621"/>
      <c r="DF36" s="621"/>
      <c r="DG36" s="621"/>
      <c r="DH36" s="621"/>
      <c r="DI36" s="621"/>
      <c r="DJ36" s="621"/>
      <c r="DK36" s="622"/>
      <c r="DL36" s="626">
        <v>449616</v>
      </c>
      <c r="DM36" s="621"/>
      <c r="DN36" s="621"/>
      <c r="DO36" s="621"/>
      <c r="DP36" s="621"/>
      <c r="DQ36" s="621"/>
      <c r="DR36" s="621"/>
      <c r="DS36" s="621"/>
      <c r="DT36" s="621"/>
      <c r="DU36" s="621"/>
      <c r="DV36" s="622"/>
      <c r="DW36" s="643">
        <v>12.6</v>
      </c>
      <c r="DX36" s="644"/>
      <c r="DY36" s="644"/>
      <c r="DZ36" s="644"/>
      <c r="EA36" s="644"/>
      <c r="EB36" s="644"/>
      <c r="EC36" s="645"/>
    </row>
    <row r="37" spans="2:133" ht="11.25" customHeight="1">
      <c r="AQ37" s="646" t="s">
        <v>314</v>
      </c>
      <c r="AR37" s="647"/>
      <c r="AS37" s="647"/>
      <c r="AT37" s="647"/>
      <c r="AU37" s="647"/>
      <c r="AV37" s="647"/>
      <c r="AW37" s="647"/>
      <c r="AX37" s="647"/>
      <c r="AY37" s="648"/>
      <c r="AZ37" s="620">
        <v>66280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951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346594</v>
      </c>
      <c r="CS37" s="639"/>
      <c r="CT37" s="639"/>
      <c r="CU37" s="639"/>
      <c r="CV37" s="639"/>
      <c r="CW37" s="639"/>
      <c r="CX37" s="639"/>
      <c r="CY37" s="640"/>
      <c r="CZ37" s="623">
        <v>5.4</v>
      </c>
      <c r="DA37" s="641"/>
      <c r="DB37" s="641"/>
      <c r="DC37" s="642"/>
      <c r="DD37" s="626">
        <v>346594</v>
      </c>
      <c r="DE37" s="639"/>
      <c r="DF37" s="639"/>
      <c r="DG37" s="639"/>
      <c r="DH37" s="639"/>
      <c r="DI37" s="639"/>
      <c r="DJ37" s="639"/>
      <c r="DK37" s="640"/>
      <c r="DL37" s="626">
        <v>346412</v>
      </c>
      <c r="DM37" s="639"/>
      <c r="DN37" s="639"/>
      <c r="DO37" s="639"/>
      <c r="DP37" s="639"/>
      <c r="DQ37" s="639"/>
      <c r="DR37" s="639"/>
      <c r="DS37" s="639"/>
      <c r="DT37" s="639"/>
      <c r="DU37" s="639"/>
      <c r="DV37" s="640"/>
      <c r="DW37" s="643">
        <v>9.6999999999999993</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1719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269835</v>
      </c>
      <c r="CS38" s="621"/>
      <c r="CT38" s="621"/>
      <c r="CU38" s="621"/>
      <c r="CV38" s="621"/>
      <c r="CW38" s="621"/>
      <c r="CX38" s="621"/>
      <c r="CY38" s="622"/>
      <c r="CZ38" s="623">
        <v>4.2</v>
      </c>
      <c r="DA38" s="641"/>
      <c r="DB38" s="641"/>
      <c r="DC38" s="642"/>
      <c r="DD38" s="626">
        <v>225513</v>
      </c>
      <c r="DE38" s="621"/>
      <c r="DF38" s="621"/>
      <c r="DG38" s="621"/>
      <c r="DH38" s="621"/>
      <c r="DI38" s="621"/>
      <c r="DJ38" s="621"/>
      <c r="DK38" s="622"/>
      <c r="DL38" s="626">
        <v>159233</v>
      </c>
      <c r="DM38" s="621"/>
      <c r="DN38" s="621"/>
      <c r="DO38" s="621"/>
      <c r="DP38" s="621"/>
      <c r="DQ38" s="621"/>
      <c r="DR38" s="621"/>
      <c r="DS38" s="621"/>
      <c r="DT38" s="621"/>
      <c r="DU38" s="621"/>
      <c r="DV38" s="622"/>
      <c r="DW38" s="643">
        <v>4.5</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129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11227</v>
      </c>
      <c r="CS39" s="639"/>
      <c r="CT39" s="639"/>
      <c r="CU39" s="639"/>
      <c r="CV39" s="639"/>
      <c r="CW39" s="639"/>
      <c r="CX39" s="639"/>
      <c r="CY39" s="640"/>
      <c r="CZ39" s="623">
        <v>0.2</v>
      </c>
      <c r="DA39" s="641"/>
      <c r="DB39" s="641"/>
      <c r="DC39" s="642"/>
      <c r="DD39" s="626">
        <v>2000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38796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59391</v>
      </c>
      <c r="CS40" s="621"/>
      <c r="CT40" s="621"/>
      <c r="CU40" s="621"/>
      <c r="CV40" s="621"/>
      <c r="CW40" s="621"/>
      <c r="CX40" s="621"/>
      <c r="CY40" s="622"/>
      <c r="CZ40" s="623">
        <v>0.9</v>
      </c>
      <c r="DA40" s="641"/>
      <c r="DB40" s="641"/>
      <c r="DC40" s="642"/>
      <c r="DD40" s="626">
        <v>2360</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164759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246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2259401</v>
      </c>
      <c r="CS42" s="621"/>
      <c r="CT42" s="621"/>
      <c r="CU42" s="621"/>
      <c r="CV42" s="621"/>
      <c r="CW42" s="621"/>
      <c r="CX42" s="621"/>
      <c r="CY42" s="622"/>
      <c r="CZ42" s="623">
        <v>35.4</v>
      </c>
      <c r="DA42" s="624"/>
      <c r="DB42" s="624"/>
      <c r="DC42" s="625"/>
      <c r="DD42" s="626">
        <v>574400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22413</v>
      </c>
      <c r="CS43" s="639"/>
      <c r="CT43" s="639"/>
      <c r="CU43" s="639"/>
      <c r="CV43" s="639"/>
      <c r="CW43" s="639"/>
      <c r="CX43" s="639"/>
      <c r="CY43" s="640"/>
      <c r="CZ43" s="623">
        <v>0.4</v>
      </c>
      <c r="DA43" s="641"/>
      <c r="DB43" s="641"/>
      <c r="DC43" s="642"/>
      <c r="DD43" s="626">
        <v>22413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1860276</v>
      </c>
      <c r="CS44" s="621"/>
      <c r="CT44" s="621"/>
      <c r="CU44" s="621"/>
      <c r="CV44" s="621"/>
      <c r="CW44" s="621"/>
      <c r="CX44" s="621"/>
      <c r="CY44" s="622"/>
      <c r="CZ44" s="623">
        <v>29.2</v>
      </c>
      <c r="DA44" s="624"/>
      <c r="DB44" s="624"/>
      <c r="DC44" s="625"/>
      <c r="DD44" s="626">
        <v>506590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1007067</v>
      </c>
      <c r="CS45" s="639"/>
      <c r="CT45" s="639"/>
      <c r="CU45" s="639"/>
      <c r="CV45" s="639"/>
      <c r="CW45" s="639"/>
      <c r="CX45" s="639"/>
      <c r="CY45" s="640"/>
      <c r="CZ45" s="623">
        <v>15.8</v>
      </c>
      <c r="DA45" s="641"/>
      <c r="DB45" s="641"/>
      <c r="DC45" s="642"/>
      <c r="DD45" s="626">
        <v>103315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853209</v>
      </c>
      <c r="CS46" s="621"/>
      <c r="CT46" s="621"/>
      <c r="CU46" s="621"/>
      <c r="CV46" s="621"/>
      <c r="CW46" s="621"/>
      <c r="CX46" s="621"/>
      <c r="CY46" s="622"/>
      <c r="CZ46" s="623">
        <v>13.4</v>
      </c>
      <c r="DA46" s="624"/>
      <c r="DB46" s="624"/>
      <c r="DC46" s="625"/>
      <c r="DD46" s="626">
        <v>403275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399125</v>
      </c>
      <c r="CS47" s="639"/>
      <c r="CT47" s="639"/>
      <c r="CU47" s="639"/>
      <c r="CV47" s="639"/>
      <c r="CW47" s="639"/>
      <c r="CX47" s="639"/>
      <c r="CY47" s="640"/>
      <c r="CZ47" s="623">
        <v>6.3</v>
      </c>
      <c r="DA47" s="641"/>
      <c r="DB47" s="641"/>
      <c r="DC47" s="642"/>
      <c r="DD47" s="626">
        <v>67810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6377833</v>
      </c>
      <c r="CS49" s="605"/>
      <c r="CT49" s="605"/>
      <c r="CU49" s="605"/>
      <c r="CV49" s="605"/>
      <c r="CW49" s="605"/>
      <c r="CX49" s="605"/>
      <c r="CY49" s="606"/>
      <c r="CZ49" s="607">
        <v>100</v>
      </c>
      <c r="DA49" s="608"/>
      <c r="DB49" s="608"/>
      <c r="DC49" s="609"/>
      <c r="DD49" s="610">
        <v>3949468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election activeCell="A2" sqref="A1:A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6449</v>
      </c>
      <c r="R7" s="1134"/>
      <c r="S7" s="1134"/>
      <c r="T7" s="1134"/>
      <c r="U7" s="1134"/>
      <c r="V7" s="1134">
        <v>6378</v>
      </c>
      <c r="W7" s="1134"/>
      <c r="X7" s="1134"/>
      <c r="Y7" s="1134"/>
      <c r="Z7" s="1134"/>
      <c r="AA7" s="1134">
        <v>71</v>
      </c>
      <c r="AB7" s="1134"/>
      <c r="AC7" s="1134"/>
      <c r="AD7" s="1134"/>
      <c r="AE7" s="1135"/>
      <c r="AF7" s="1136">
        <v>70</v>
      </c>
      <c r="AG7" s="1137"/>
      <c r="AH7" s="1137"/>
      <c r="AI7" s="1137"/>
      <c r="AJ7" s="1138"/>
      <c r="AK7" s="1120" t="s">
        <v>537</v>
      </c>
      <c r="AL7" s="1121"/>
      <c r="AM7" s="1121"/>
      <c r="AN7" s="1121"/>
      <c r="AO7" s="1121"/>
      <c r="AP7" s="1121">
        <v>6609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536</v>
      </c>
      <c r="BT7" s="1125"/>
      <c r="BU7" s="1125"/>
      <c r="BV7" s="1125"/>
      <c r="BW7" s="1125"/>
      <c r="BX7" s="1125"/>
      <c r="BY7" s="1125"/>
      <c r="BZ7" s="1125"/>
      <c r="CA7" s="1125"/>
      <c r="CB7" s="1125"/>
      <c r="CC7" s="1125"/>
      <c r="CD7" s="1125"/>
      <c r="CE7" s="1125"/>
      <c r="CF7" s="1125"/>
      <c r="CG7" s="1126"/>
      <c r="CH7" s="1117">
        <v>7</v>
      </c>
      <c r="CI7" s="1118"/>
      <c r="CJ7" s="1118"/>
      <c r="CK7" s="1118"/>
      <c r="CL7" s="1119"/>
      <c r="CM7" s="1117">
        <v>7</v>
      </c>
      <c r="CN7" s="1118"/>
      <c r="CO7" s="1118"/>
      <c r="CP7" s="1118"/>
      <c r="CQ7" s="1119"/>
      <c r="CR7" s="1117">
        <v>5</v>
      </c>
      <c r="CS7" s="1118"/>
      <c r="CT7" s="1118"/>
      <c r="CU7" s="1118"/>
      <c r="CV7" s="1119"/>
      <c r="CW7" s="1117" t="s">
        <v>531</v>
      </c>
      <c r="CX7" s="1118"/>
      <c r="CY7" s="1118"/>
      <c r="CZ7" s="1118"/>
      <c r="DA7" s="1119"/>
      <c r="DB7" s="1117">
        <v>119</v>
      </c>
      <c r="DC7" s="1118"/>
      <c r="DD7" s="1118"/>
      <c r="DE7" s="1118"/>
      <c r="DF7" s="1119"/>
      <c r="DG7" s="1117" t="s">
        <v>531</v>
      </c>
      <c r="DH7" s="1118"/>
      <c r="DI7" s="1118"/>
      <c r="DJ7" s="1118"/>
      <c r="DK7" s="1119"/>
      <c r="DL7" s="1117" t="s">
        <v>531</v>
      </c>
      <c r="DM7" s="1118"/>
      <c r="DN7" s="1118"/>
      <c r="DO7" s="1118"/>
      <c r="DP7" s="1119"/>
      <c r="DQ7" s="1117" t="s">
        <v>531</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6449</v>
      </c>
      <c r="R23" s="1098"/>
      <c r="S23" s="1098"/>
      <c r="T23" s="1098"/>
      <c r="U23" s="1098"/>
      <c r="V23" s="1098">
        <v>6378</v>
      </c>
      <c r="W23" s="1098"/>
      <c r="X23" s="1098"/>
      <c r="Y23" s="1098"/>
      <c r="Z23" s="1098"/>
      <c r="AA23" s="1098">
        <v>71</v>
      </c>
      <c r="AB23" s="1098"/>
      <c r="AC23" s="1098"/>
      <c r="AD23" s="1098"/>
      <c r="AE23" s="1099"/>
      <c r="AF23" s="1100">
        <v>70</v>
      </c>
      <c r="AG23" s="1098"/>
      <c r="AH23" s="1098"/>
      <c r="AI23" s="1098"/>
      <c r="AJ23" s="1101"/>
      <c r="AK23" s="1102"/>
      <c r="AL23" s="1103"/>
      <c r="AM23" s="1103"/>
      <c r="AN23" s="1103"/>
      <c r="AO23" s="1103"/>
      <c r="AP23" s="1098">
        <v>6609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784</v>
      </c>
      <c r="R28" s="1083"/>
      <c r="S28" s="1083"/>
      <c r="T28" s="1083"/>
      <c r="U28" s="1083"/>
      <c r="V28" s="1083">
        <v>783</v>
      </c>
      <c r="W28" s="1083"/>
      <c r="X28" s="1083"/>
      <c r="Y28" s="1083"/>
      <c r="Z28" s="1083"/>
      <c r="AA28" s="1083">
        <v>1</v>
      </c>
      <c r="AB28" s="1083"/>
      <c r="AC28" s="1083"/>
      <c r="AD28" s="1083"/>
      <c r="AE28" s="1084"/>
      <c r="AF28" s="1085">
        <v>1</v>
      </c>
      <c r="AG28" s="1083"/>
      <c r="AH28" s="1083"/>
      <c r="AI28" s="1083"/>
      <c r="AJ28" s="1086"/>
      <c r="AK28" s="1087">
        <v>39</v>
      </c>
      <c r="AL28" s="1075"/>
      <c r="AM28" s="1075"/>
      <c r="AN28" s="1075"/>
      <c r="AO28" s="1075"/>
      <c r="AP28" s="1075" t="s">
        <v>535</v>
      </c>
      <c r="AQ28" s="1075"/>
      <c r="AR28" s="1075"/>
      <c r="AS28" s="1075"/>
      <c r="AT28" s="1075"/>
      <c r="AU28" s="1075" t="s">
        <v>535</v>
      </c>
      <c r="AV28" s="1075"/>
      <c r="AW28" s="1075"/>
      <c r="AX28" s="1075"/>
      <c r="AY28" s="1075"/>
      <c r="AZ28" s="1076" t="s">
        <v>531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459</v>
      </c>
      <c r="R29" s="1073"/>
      <c r="S29" s="1073"/>
      <c r="T29" s="1073"/>
      <c r="U29" s="1073"/>
      <c r="V29" s="1073">
        <v>443</v>
      </c>
      <c r="W29" s="1073"/>
      <c r="X29" s="1073"/>
      <c r="Y29" s="1073"/>
      <c r="Z29" s="1073"/>
      <c r="AA29" s="1073">
        <v>16</v>
      </c>
      <c r="AB29" s="1073"/>
      <c r="AC29" s="1073"/>
      <c r="AD29" s="1073"/>
      <c r="AE29" s="1074"/>
      <c r="AF29" s="1048">
        <v>16</v>
      </c>
      <c r="AG29" s="1049"/>
      <c r="AH29" s="1049"/>
      <c r="AI29" s="1049"/>
      <c r="AJ29" s="1050"/>
      <c r="AK29" s="1009">
        <v>65</v>
      </c>
      <c r="AL29" s="1000"/>
      <c r="AM29" s="1000"/>
      <c r="AN29" s="1000"/>
      <c r="AO29" s="1000"/>
      <c r="AP29" s="1000" t="s">
        <v>535</v>
      </c>
      <c r="AQ29" s="1000"/>
      <c r="AR29" s="1000"/>
      <c r="AS29" s="1000"/>
      <c r="AT29" s="1000"/>
      <c r="AU29" s="1000" t="s">
        <v>535</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71</v>
      </c>
      <c r="R30" s="1073"/>
      <c r="S30" s="1073"/>
      <c r="T30" s="1073"/>
      <c r="U30" s="1073"/>
      <c r="V30" s="1073">
        <v>71</v>
      </c>
      <c r="W30" s="1073"/>
      <c r="X30" s="1073"/>
      <c r="Y30" s="1073"/>
      <c r="Z30" s="1073"/>
      <c r="AA30" s="1073" t="s">
        <v>531</v>
      </c>
      <c r="AB30" s="1073"/>
      <c r="AC30" s="1073"/>
      <c r="AD30" s="1073"/>
      <c r="AE30" s="1074"/>
      <c r="AF30" s="1048" t="s">
        <v>111</v>
      </c>
      <c r="AG30" s="1049"/>
      <c r="AH30" s="1049"/>
      <c r="AI30" s="1049"/>
      <c r="AJ30" s="1050"/>
      <c r="AK30" s="1009">
        <v>23</v>
      </c>
      <c r="AL30" s="1000"/>
      <c r="AM30" s="1000"/>
      <c r="AN30" s="1000"/>
      <c r="AO30" s="1000"/>
      <c r="AP30" s="1000" t="s">
        <v>535</v>
      </c>
      <c r="AQ30" s="1000"/>
      <c r="AR30" s="1000"/>
      <c r="AS30" s="1000"/>
      <c r="AT30" s="1000"/>
      <c r="AU30" s="1000" t="s">
        <v>535</v>
      </c>
      <c r="AV30" s="1000"/>
      <c r="AW30" s="1000"/>
      <c r="AX30" s="1000"/>
      <c r="AY30" s="1000"/>
      <c r="AZ30" s="1071" t="s">
        <v>535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676</v>
      </c>
      <c r="R31" s="1073"/>
      <c r="S31" s="1073"/>
      <c r="T31" s="1073"/>
      <c r="U31" s="1073"/>
      <c r="V31" s="1073">
        <v>680</v>
      </c>
      <c r="W31" s="1073"/>
      <c r="X31" s="1073"/>
      <c r="Y31" s="1073"/>
      <c r="Z31" s="1073"/>
      <c r="AA31" s="1073">
        <v>-4</v>
      </c>
      <c r="AB31" s="1073"/>
      <c r="AC31" s="1073"/>
      <c r="AD31" s="1073"/>
      <c r="AE31" s="1074"/>
      <c r="AF31" s="1048">
        <v>17</v>
      </c>
      <c r="AG31" s="1049"/>
      <c r="AH31" s="1049"/>
      <c r="AI31" s="1049"/>
      <c r="AJ31" s="1050"/>
      <c r="AK31" s="1009">
        <v>324</v>
      </c>
      <c r="AL31" s="1000"/>
      <c r="AM31" s="1000"/>
      <c r="AN31" s="1000"/>
      <c r="AO31" s="1000"/>
      <c r="AP31" s="1000">
        <v>220</v>
      </c>
      <c r="AQ31" s="1000"/>
      <c r="AR31" s="1000"/>
      <c r="AS31" s="1000"/>
      <c r="AT31" s="1000"/>
      <c r="AU31" s="1000">
        <v>110</v>
      </c>
      <c r="AV31" s="1000"/>
      <c r="AW31" s="1000"/>
      <c r="AX31" s="1000"/>
      <c r="AY31" s="1000"/>
      <c r="AZ31" s="1071" t="s">
        <v>531</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318</v>
      </c>
      <c r="R32" s="1073"/>
      <c r="S32" s="1073"/>
      <c r="T32" s="1073"/>
      <c r="U32" s="1073"/>
      <c r="V32" s="1073">
        <v>317</v>
      </c>
      <c r="W32" s="1073"/>
      <c r="X32" s="1073"/>
      <c r="Y32" s="1073"/>
      <c r="Z32" s="1073"/>
      <c r="AA32" s="1073">
        <v>1</v>
      </c>
      <c r="AB32" s="1073"/>
      <c r="AC32" s="1073"/>
      <c r="AD32" s="1073"/>
      <c r="AE32" s="1074"/>
      <c r="AF32" s="1048">
        <v>1</v>
      </c>
      <c r="AG32" s="1049"/>
      <c r="AH32" s="1049"/>
      <c r="AI32" s="1049"/>
      <c r="AJ32" s="1050"/>
      <c r="AK32" s="1009">
        <v>66</v>
      </c>
      <c r="AL32" s="1000"/>
      <c r="AM32" s="1000"/>
      <c r="AN32" s="1000"/>
      <c r="AO32" s="1000"/>
      <c r="AP32" s="1000">
        <v>1184</v>
      </c>
      <c r="AQ32" s="1000"/>
      <c r="AR32" s="1000"/>
      <c r="AS32" s="1000"/>
      <c r="AT32" s="1000"/>
      <c r="AU32" s="1000">
        <v>592</v>
      </c>
      <c r="AV32" s="1000"/>
      <c r="AW32" s="1000"/>
      <c r="AX32" s="1000"/>
      <c r="AY32" s="1000"/>
      <c r="AZ32" s="1071" t="s">
        <v>531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v>
      </c>
      <c r="AG63" s="988"/>
      <c r="AH63" s="988"/>
      <c r="AI63" s="988"/>
      <c r="AJ63" s="1059"/>
      <c r="AK63" s="1060"/>
      <c r="AL63" s="992"/>
      <c r="AM63" s="992"/>
      <c r="AN63" s="992"/>
      <c r="AO63" s="992"/>
      <c r="AP63" s="988">
        <v>1404</v>
      </c>
      <c r="AQ63" s="988"/>
      <c r="AR63" s="988"/>
      <c r="AS63" s="988"/>
      <c r="AT63" s="988"/>
      <c r="AU63" s="988">
        <v>702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532</v>
      </c>
      <c r="C68" s="1015"/>
      <c r="D68" s="1015"/>
      <c r="E68" s="1015"/>
      <c r="F68" s="1015"/>
      <c r="G68" s="1015"/>
      <c r="H68" s="1015"/>
      <c r="I68" s="1015"/>
      <c r="J68" s="1015"/>
      <c r="K68" s="1015"/>
      <c r="L68" s="1015"/>
      <c r="M68" s="1015"/>
      <c r="N68" s="1015"/>
      <c r="O68" s="1015"/>
      <c r="P68" s="1016"/>
      <c r="Q68" s="1017">
        <v>531</v>
      </c>
      <c r="R68" s="1011"/>
      <c r="S68" s="1011"/>
      <c r="T68" s="1011"/>
      <c r="U68" s="1011"/>
      <c r="V68" s="1011">
        <v>512</v>
      </c>
      <c r="W68" s="1011"/>
      <c r="X68" s="1011"/>
      <c r="Y68" s="1011"/>
      <c r="Z68" s="1011"/>
      <c r="AA68" s="1011">
        <v>19</v>
      </c>
      <c r="AB68" s="1011"/>
      <c r="AC68" s="1011"/>
      <c r="AD68" s="1011"/>
      <c r="AE68" s="1011"/>
      <c r="AF68" s="1011">
        <v>19</v>
      </c>
      <c r="AG68" s="1011"/>
      <c r="AH68" s="1011"/>
      <c r="AI68" s="1011"/>
      <c r="AJ68" s="1011"/>
      <c r="AK68" s="1011" t="s">
        <v>531</v>
      </c>
      <c r="AL68" s="1011"/>
      <c r="AM68" s="1011"/>
      <c r="AN68" s="1011"/>
      <c r="AO68" s="1011"/>
      <c r="AP68" s="1011">
        <v>261</v>
      </c>
      <c r="AQ68" s="1011"/>
      <c r="AR68" s="1011"/>
      <c r="AS68" s="1011"/>
      <c r="AT68" s="1011"/>
      <c r="AU68" s="1011">
        <v>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533</v>
      </c>
      <c r="C69" s="1004"/>
      <c r="D69" s="1004"/>
      <c r="E69" s="1004"/>
      <c r="F69" s="1004"/>
      <c r="G69" s="1004"/>
      <c r="H69" s="1004"/>
      <c r="I69" s="1004"/>
      <c r="J69" s="1004"/>
      <c r="K69" s="1004"/>
      <c r="L69" s="1004"/>
      <c r="M69" s="1004"/>
      <c r="N69" s="1004"/>
      <c r="O69" s="1004"/>
      <c r="P69" s="1005"/>
      <c r="Q69" s="1006">
        <v>187</v>
      </c>
      <c r="R69" s="1000"/>
      <c r="S69" s="1000"/>
      <c r="T69" s="1000"/>
      <c r="U69" s="1000"/>
      <c r="V69" s="1000">
        <v>177</v>
      </c>
      <c r="W69" s="1000"/>
      <c r="X69" s="1000"/>
      <c r="Y69" s="1000"/>
      <c r="Z69" s="1000"/>
      <c r="AA69" s="1000">
        <v>10</v>
      </c>
      <c r="AB69" s="1000"/>
      <c r="AC69" s="1000"/>
      <c r="AD69" s="1000"/>
      <c r="AE69" s="1000"/>
      <c r="AF69" s="1000">
        <v>10</v>
      </c>
      <c r="AG69" s="1000"/>
      <c r="AH69" s="1000"/>
      <c r="AI69" s="1000"/>
      <c r="AJ69" s="1000"/>
      <c r="AK69" s="1000" t="s">
        <v>531</v>
      </c>
      <c r="AL69" s="1000"/>
      <c r="AM69" s="1000"/>
      <c r="AN69" s="1000"/>
      <c r="AO69" s="1000"/>
      <c r="AP69" s="1000" t="s">
        <v>531</v>
      </c>
      <c r="AQ69" s="1000"/>
      <c r="AR69" s="1000"/>
      <c r="AS69" s="1000"/>
      <c r="AT69" s="1000"/>
      <c r="AU69" s="1000" t="s">
        <v>531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534</v>
      </c>
      <c r="C70" s="1004"/>
      <c r="D70" s="1004"/>
      <c r="E70" s="1004"/>
      <c r="F70" s="1004"/>
      <c r="G70" s="1004"/>
      <c r="H70" s="1004"/>
      <c r="I70" s="1004"/>
      <c r="J70" s="1004"/>
      <c r="K70" s="1004"/>
      <c r="L70" s="1004"/>
      <c r="M70" s="1004"/>
      <c r="N70" s="1004"/>
      <c r="O70" s="1004"/>
      <c r="P70" s="1005"/>
      <c r="Q70" s="1006">
        <v>822</v>
      </c>
      <c r="R70" s="1000"/>
      <c r="S70" s="1000"/>
      <c r="T70" s="1000"/>
      <c r="U70" s="1000"/>
      <c r="V70" s="1000">
        <v>810</v>
      </c>
      <c r="W70" s="1000"/>
      <c r="X70" s="1000"/>
      <c r="Y70" s="1000"/>
      <c r="Z70" s="1000"/>
      <c r="AA70" s="1000">
        <v>12</v>
      </c>
      <c r="AB70" s="1000"/>
      <c r="AC70" s="1000"/>
      <c r="AD70" s="1000"/>
      <c r="AE70" s="1000"/>
      <c r="AF70" s="1000">
        <v>12</v>
      </c>
      <c r="AG70" s="1000"/>
      <c r="AH70" s="1000"/>
      <c r="AI70" s="1000"/>
      <c r="AJ70" s="1000"/>
      <c r="AK70" s="1000" t="s">
        <v>531</v>
      </c>
      <c r="AL70" s="1000"/>
      <c r="AM70" s="1000"/>
      <c r="AN70" s="1000"/>
      <c r="AO70" s="1000"/>
      <c r="AP70" s="1000">
        <v>68</v>
      </c>
      <c r="AQ70" s="1000"/>
      <c r="AR70" s="1000"/>
      <c r="AS70" s="1000"/>
      <c r="AT70" s="1000"/>
      <c r="AU70" s="1000">
        <v>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24</v>
      </c>
      <c r="R71" s="1000"/>
      <c r="S71" s="1000"/>
      <c r="T71" s="1000"/>
      <c r="U71" s="1000"/>
      <c r="V71" s="1000">
        <v>24</v>
      </c>
      <c r="W71" s="1000"/>
      <c r="X71" s="1000"/>
      <c r="Y71" s="1000"/>
      <c r="Z71" s="1000"/>
      <c r="AA71" s="1000">
        <v>0</v>
      </c>
      <c r="AB71" s="1000"/>
      <c r="AC71" s="1000"/>
      <c r="AD71" s="1000"/>
      <c r="AE71" s="1000"/>
      <c r="AF71" s="1000">
        <v>0</v>
      </c>
      <c r="AG71" s="1000"/>
      <c r="AH71" s="1000"/>
      <c r="AI71" s="1000"/>
      <c r="AJ71" s="1000"/>
      <c r="AK71" s="1000" t="s">
        <v>540</v>
      </c>
      <c r="AL71" s="1000"/>
      <c r="AM71" s="1000"/>
      <c r="AN71" s="1000"/>
      <c r="AO71" s="1000"/>
      <c r="AP71" s="1000" t="s">
        <v>540</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15</v>
      </c>
      <c r="R72" s="1000"/>
      <c r="S72" s="1000"/>
      <c r="T72" s="1000"/>
      <c r="U72" s="1000"/>
      <c r="V72" s="1000">
        <v>15</v>
      </c>
      <c r="W72" s="1000"/>
      <c r="X72" s="1000"/>
      <c r="Y72" s="1000"/>
      <c r="Z72" s="1000"/>
      <c r="AA72" s="1000">
        <v>0</v>
      </c>
      <c r="AB72" s="1000"/>
      <c r="AC72" s="1000"/>
      <c r="AD72" s="1000"/>
      <c r="AE72" s="1000"/>
      <c r="AF72" s="1000">
        <v>0</v>
      </c>
      <c r="AG72" s="1000"/>
      <c r="AH72" s="1000"/>
      <c r="AI72" s="1000"/>
      <c r="AJ72" s="1000"/>
      <c r="AK72" s="1000" t="s">
        <v>540</v>
      </c>
      <c r="AL72" s="1000"/>
      <c r="AM72" s="1000"/>
      <c r="AN72" s="1000"/>
      <c r="AO72" s="1000"/>
      <c r="AP72" s="1000" t="s">
        <v>540</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41</v>
      </c>
      <c r="AG88" s="988"/>
      <c r="AH88" s="988"/>
      <c r="AI88" s="988"/>
      <c r="AJ88" s="988"/>
      <c r="AK88" s="992"/>
      <c r="AL88" s="992"/>
      <c r="AM88" s="992"/>
      <c r="AN88" s="992"/>
      <c r="AO88" s="992"/>
      <c r="AP88" s="988">
        <v>329</v>
      </c>
      <c r="AQ88" s="988"/>
      <c r="AR88" s="988"/>
      <c r="AS88" s="988"/>
      <c r="AT88" s="988"/>
      <c r="AU88" s="988">
        <v>54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537</v>
      </c>
      <c r="CX102" s="980"/>
      <c r="CY102" s="980"/>
      <c r="CZ102" s="980"/>
      <c r="DA102" s="981"/>
      <c r="DB102" s="979">
        <v>119</v>
      </c>
      <c r="DC102" s="980"/>
      <c r="DD102" s="980"/>
      <c r="DE102" s="980"/>
      <c r="DF102" s="981"/>
      <c r="DG102" s="979" t="s">
        <v>537</v>
      </c>
      <c r="DH102" s="980"/>
      <c r="DI102" s="980"/>
      <c r="DJ102" s="980"/>
      <c r="DK102" s="981"/>
      <c r="DL102" s="979" t="s">
        <v>537</v>
      </c>
      <c r="DM102" s="980"/>
      <c r="DN102" s="980"/>
      <c r="DO102" s="980"/>
      <c r="DP102" s="981"/>
      <c r="DQ102" s="979" t="s">
        <v>537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779712</v>
      </c>
      <c r="AB110" s="916"/>
      <c r="AC110" s="916"/>
      <c r="AD110" s="916"/>
      <c r="AE110" s="917"/>
      <c r="AF110" s="918">
        <v>651952</v>
      </c>
      <c r="AG110" s="916"/>
      <c r="AH110" s="916"/>
      <c r="AI110" s="916"/>
      <c r="AJ110" s="917"/>
      <c r="AK110" s="918">
        <v>590242</v>
      </c>
      <c r="AL110" s="916"/>
      <c r="AM110" s="916"/>
      <c r="AN110" s="916"/>
      <c r="AO110" s="917"/>
      <c r="AP110" s="919">
        <v>19.8</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6252111</v>
      </c>
      <c r="BR110" s="863"/>
      <c r="BS110" s="863"/>
      <c r="BT110" s="863"/>
      <c r="BU110" s="863"/>
      <c r="BV110" s="863">
        <v>6100195</v>
      </c>
      <c r="BW110" s="863"/>
      <c r="BX110" s="863"/>
      <c r="BY110" s="863"/>
      <c r="BZ110" s="863"/>
      <c r="CA110" s="863">
        <v>6609256</v>
      </c>
      <c r="CB110" s="863"/>
      <c r="CC110" s="863"/>
      <c r="CD110" s="863"/>
      <c r="CE110" s="863"/>
      <c r="CF110" s="887">
        <v>221.2</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23579</v>
      </c>
      <c r="BR111" s="835"/>
      <c r="BS111" s="835"/>
      <c r="BT111" s="835"/>
      <c r="BU111" s="835"/>
      <c r="BV111" s="835">
        <v>66109</v>
      </c>
      <c r="BW111" s="835"/>
      <c r="BX111" s="835"/>
      <c r="BY111" s="835"/>
      <c r="BZ111" s="835"/>
      <c r="CA111" s="835">
        <v>52302</v>
      </c>
      <c r="CB111" s="835"/>
      <c r="CC111" s="835"/>
      <c r="CD111" s="835"/>
      <c r="CE111" s="835"/>
      <c r="CF111" s="896">
        <v>1.8</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596175</v>
      </c>
      <c r="BR112" s="835"/>
      <c r="BS112" s="835"/>
      <c r="BT112" s="835"/>
      <c r="BU112" s="835"/>
      <c r="BV112" s="835">
        <v>648897</v>
      </c>
      <c r="BW112" s="835"/>
      <c r="BX112" s="835"/>
      <c r="BY112" s="835"/>
      <c r="BZ112" s="835"/>
      <c r="CA112" s="835">
        <v>834867</v>
      </c>
      <c r="CB112" s="835"/>
      <c r="CC112" s="835"/>
      <c r="CD112" s="835"/>
      <c r="CE112" s="835"/>
      <c r="CF112" s="896">
        <v>27.9</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55836</v>
      </c>
      <c r="AB113" s="944"/>
      <c r="AC113" s="944"/>
      <c r="AD113" s="944"/>
      <c r="AE113" s="945"/>
      <c r="AF113" s="946">
        <v>61995</v>
      </c>
      <c r="AG113" s="944"/>
      <c r="AH113" s="944"/>
      <c r="AI113" s="944"/>
      <c r="AJ113" s="945"/>
      <c r="AK113" s="946">
        <v>61812</v>
      </c>
      <c r="AL113" s="944"/>
      <c r="AM113" s="944"/>
      <c r="AN113" s="944"/>
      <c r="AO113" s="945"/>
      <c r="AP113" s="947">
        <v>2.1</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83689</v>
      </c>
      <c r="BR113" s="835"/>
      <c r="BS113" s="835"/>
      <c r="BT113" s="835"/>
      <c r="BU113" s="835"/>
      <c r="BV113" s="835">
        <v>66243</v>
      </c>
      <c r="BW113" s="835"/>
      <c r="BX113" s="835"/>
      <c r="BY113" s="835"/>
      <c r="BZ113" s="835"/>
      <c r="CA113" s="835">
        <v>53811</v>
      </c>
      <c r="CB113" s="835"/>
      <c r="CC113" s="835"/>
      <c r="CD113" s="835"/>
      <c r="CE113" s="835"/>
      <c r="CF113" s="896">
        <v>1.8</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19628</v>
      </c>
      <c r="AB114" s="798"/>
      <c r="AC114" s="798"/>
      <c r="AD114" s="798"/>
      <c r="AE114" s="799"/>
      <c r="AF114" s="800">
        <v>18474</v>
      </c>
      <c r="AG114" s="798"/>
      <c r="AH114" s="798"/>
      <c r="AI114" s="798"/>
      <c r="AJ114" s="799"/>
      <c r="AK114" s="800">
        <v>13339</v>
      </c>
      <c r="AL114" s="798"/>
      <c r="AM114" s="798"/>
      <c r="AN114" s="798"/>
      <c r="AO114" s="799"/>
      <c r="AP114" s="845">
        <v>0.4</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997971</v>
      </c>
      <c r="BR114" s="835"/>
      <c r="BS114" s="835"/>
      <c r="BT114" s="835"/>
      <c r="BU114" s="835"/>
      <c r="BV114" s="835">
        <v>918108</v>
      </c>
      <c r="BW114" s="835"/>
      <c r="BX114" s="835"/>
      <c r="BY114" s="835"/>
      <c r="BZ114" s="835"/>
      <c r="CA114" s="835">
        <v>912953</v>
      </c>
      <c r="CB114" s="835"/>
      <c r="CC114" s="835"/>
      <c r="CD114" s="835"/>
      <c r="CE114" s="835"/>
      <c r="CF114" s="896">
        <v>30.6</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11719</v>
      </c>
      <c r="AB115" s="944"/>
      <c r="AC115" s="944"/>
      <c r="AD115" s="944"/>
      <c r="AE115" s="945"/>
      <c r="AF115" s="946">
        <v>26756</v>
      </c>
      <c r="AG115" s="944"/>
      <c r="AH115" s="944"/>
      <c r="AI115" s="944"/>
      <c r="AJ115" s="945"/>
      <c r="AK115" s="946">
        <v>24083</v>
      </c>
      <c r="AL115" s="944"/>
      <c r="AM115" s="944"/>
      <c r="AN115" s="944"/>
      <c r="AO115" s="945"/>
      <c r="AP115" s="947">
        <v>0.8</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393</v>
      </c>
      <c r="AB116" s="798"/>
      <c r="AC116" s="798"/>
      <c r="AD116" s="798"/>
      <c r="AE116" s="799"/>
      <c r="AF116" s="800">
        <v>331</v>
      </c>
      <c r="AG116" s="798"/>
      <c r="AH116" s="798"/>
      <c r="AI116" s="798"/>
      <c r="AJ116" s="799"/>
      <c r="AK116" s="800">
        <v>529</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867288</v>
      </c>
      <c r="AB117" s="930"/>
      <c r="AC117" s="930"/>
      <c r="AD117" s="930"/>
      <c r="AE117" s="931"/>
      <c r="AF117" s="932">
        <v>759508</v>
      </c>
      <c r="AG117" s="930"/>
      <c r="AH117" s="930"/>
      <c r="AI117" s="930"/>
      <c r="AJ117" s="931"/>
      <c r="AK117" s="932">
        <v>690005</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7953525</v>
      </c>
      <c r="BR119" s="866"/>
      <c r="BS119" s="866"/>
      <c r="BT119" s="866"/>
      <c r="BU119" s="866"/>
      <c r="BV119" s="866">
        <v>7799552</v>
      </c>
      <c r="BW119" s="866"/>
      <c r="BX119" s="866"/>
      <c r="BY119" s="866"/>
      <c r="BZ119" s="866"/>
      <c r="CA119" s="866">
        <v>8463189</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23579</v>
      </c>
      <c r="DH119" s="781"/>
      <c r="DI119" s="781"/>
      <c r="DJ119" s="781"/>
      <c r="DK119" s="782"/>
      <c r="DL119" s="783">
        <v>66109</v>
      </c>
      <c r="DM119" s="781"/>
      <c r="DN119" s="781"/>
      <c r="DO119" s="781"/>
      <c r="DP119" s="782"/>
      <c r="DQ119" s="783">
        <v>52302</v>
      </c>
      <c r="DR119" s="781"/>
      <c r="DS119" s="781"/>
      <c r="DT119" s="781"/>
      <c r="DU119" s="782"/>
      <c r="DV119" s="869">
        <v>1.8</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2681624</v>
      </c>
      <c r="BR120" s="863"/>
      <c r="BS120" s="863"/>
      <c r="BT120" s="863"/>
      <c r="BU120" s="863"/>
      <c r="BV120" s="863">
        <v>2788575</v>
      </c>
      <c r="BW120" s="863"/>
      <c r="BX120" s="863"/>
      <c r="BY120" s="863"/>
      <c r="BZ120" s="863"/>
      <c r="CA120" s="863">
        <v>2739898</v>
      </c>
      <c r="CB120" s="863"/>
      <c r="CC120" s="863"/>
      <c r="CD120" s="863"/>
      <c r="CE120" s="863"/>
      <c r="CF120" s="887">
        <v>91.7</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591506</v>
      </c>
      <c r="DH120" s="863"/>
      <c r="DI120" s="863"/>
      <c r="DJ120" s="863"/>
      <c r="DK120" s="863"/>
      <c r="DL120" s="863">
        <v>644895</v>
      </c>
      <c r="DM120" s="863"/>
      <c r="DN120" s="863"/>
      <c r="DO120" s="863"/>
      <c r="DP120" s="863"/>
      <c r="DQ120" s="863">
        <v>617008</v>
      </c>
      <c r="DR120" s="863"/>
      <c r="DS120" s="863"/>
      <c r="DT120" s="863"/>
      <c r="DU120" s="863"/>
      <c r="DV120" s="864">
        <v>20.6</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486074</v>
      </c>
      <c r="BR121" s="835"/>
      <c r="BS121" s="835"/>
      <c r="BT121" s="835"/>
      <c r="BU121" s="835"/>
      <c r="BV121" s="835">
        <v>457081</v>
      </c>
      <c r="BW121" s="835"/>
      <c r="BX121" s="835"/>
      <c r="BY121" s="835"/>
      <c r="BZ121" s="835"/>
      <c r="CA121" s="835">
        <v>364411</v>
      </c>
      <c r="CB121" s="835"/>
      <c r="CC121" s="835"/>
      <c r="CD121" s="835"/>
      <c r="CE121" s="835"/>
      <c r="CF121" s="896">
        <v>12.2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4669</v>
      </c>
      <c r="DH121" s="835"/>
      <c r="DI121" s="835"/>
      <c r="DJ121" s="835"/>
      <c r="DK121" s="835"/>
      <c r="DL121" s="835">
        <v>4002</v>
      </c>
      <c r="DM121" s="835"/>
      <c r="DN121" s="835"/>
      <c r="DO121" s="835"/>
      <c r="DP121" s="835"/>
      <c r="DQ121" s="835">
        <v>217859</v>
      </c>
      <c r="DR121" s="835"/>
      <c r="DS121" s="835"/>
      <c r="DT121" s="835"/>
      <c r="DU121" s="835"/>
      <c r="DV121" s="812">
        <v>7.3</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5196510</v>
      </c>
      <c r="BR122" s="866"/>
      <c r="BS122" s="866"/>
      <c r="BT122" s="866"/>
      <c r="BU122" s="866"/>
      <c r="BV122" s="866">
        <v>5236662</v>
      </c>
      <c r="BW122" s="866"/>
      <c r="BX122" s="866"/>
      <c r="BY122" s="866"/>
      <c r="BZ122" s="866"/>
      <c r="CA122" s="866">
        <v>5575951</v>
      </c>
      <c r="CB122" s="866"/>
      <c r="CC122" s="866"/>
      <c r="CD122" s="866"/>
      <c r="CE122" s="866"/>
      <c r="CF122" s="867">
        <v>186.6</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8364208</v>
      </c>
      <c r="BR123" s="854"/>
      <c r="BS123" s="854"/>
      <c r="BT123" s="854"/>
      <c r="BU123" s="854"/>
      <c r="BV123" s="854">
        <v>8482318</v>
      </c>
      <c r="BW123" s="854"/>
      <c r="BX123" s="854"/>
      <c r="BY123" s="854"/>
      <c r="BZ123" s="854"/>
      <c r="CA123" s="854">
        <v>8680260</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3131</v>
      </c>
      <c r="AB126" s="798"/>
      <c r="AC126" s="798"/>
      <c r="AD126" s="798"/>
      <c r="AE126" s="799"/>
      <c r="AF126" s="800">
        <v>21105</v>
      </c>
      <c r="AG126" s="798"/>
      <c r="AH126" s="798"/>
      <c r="AI126" s="798"/>
      <c r="AJ126" s="799"/>
      <c r="AK126" s="800">
        <v>22987</v>
      </c>
      <c r="AL126" s="798"/>
      <c r="AM126" s="798"/>
      <c r="AN126" s="798"/>
      <c r="AO126" s="799"/>
      <c r="AP126" s="845">
        <v>0.8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8588</v>
      </c>
      <c r="AB127" s="798"/>
      <c r="AC127" s="798"/>
      <c r="AD127" s="798"/>
      <c r="AE127" s="799"/>
      <c r="AF127" s="800">
        <v>5651</v>
      </c>
      <c r="AG127" s="798"/>
      <c r="AH127" s="798"/>
      <c r="AI127" s="798"/>
      <c r="AJ127" s="799"/>
      <c r="AK127" s="800">
        <v>1096</v>
      </c>
      <c r="AL127" s="798"/>
      <c r="AM127" s="798"/>
      <c r="AN127" s="798"/>
      <c r="AO127" s="799"/>
      <c r="AP127" s="845">
        <v>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80748</v>
      </c>
      <c r="AB128" s="819"/>
      <c r="AC128" s="819"/>
      <c r="AD128" s="819"/>
      <c r="AE128" s="820"/>
      <c r="AF128" s="821">
        <v>75763</v>
      </c>
      <c r="AG128" s="819"/>
      <c r="AH128" s="819"/>
      <c r="AI128" s="819"/>
      <c r="AJ128" s="820"/>
      <c r="AK128" s="821">
        <v>58879</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3543623</v>
      </c>
      <c r="AB129" s="798"/>
      <c r="AC129" s="798"/>
      <c r="AD129" s="798"/>
      <c r="AE129" s="799"/>
      <c r="AF129" s="800">
        <v>3597413</v>
      </c>
      <c r="AG129" s="798"/>
      <c r="AH129" s="798"/>
      <c r="AI129" s="798"/>
      <c r="AJ129" s="799"/>
      <c r="AK129" s="800">
        <v>3488426</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583783</v>
      </c>
      <c r="AB130" s="798"/>
      <c r="AC130" s="798"/>
      <c r="AD130" s="798"/>
      <c r="AE130" s="799"/>
      <c r="AF130" s="800">
        <v>550010</v>
      </c>
      <c r="AG130" s="798"/>
      <c r="AH130" s="798"/>
      <c r="AI130" s="798"/>
      <c r="AJ130" s="799"/>
      <c r="AK130" s="800">
        <v>500044</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2959840</v>
      </c>
      <c r="AB131" s="781"/>
      <c r="AC131" s="781"/>
      <c r="AD131" s="781"/>
      <c r="AE131" s="782"/>
      <c r="AF131" s="783">
        <v>3047403</v>
      </c>
      <c r="AG131" s="781"/>
      <c r="AH131" s="781"/>
      <c r="AI131" s="781"/>
      <c r="AJ131" s="782"/>
      <c r="AK131" s="783">
        <v>2988382</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6.8502689329999997</v>
      </c>
      <c r="AB132" s="761"/>
      <c r="AC132" s="761"/>
      <c r="AD132" s="761"/>
      <c r="AE132" s="762"/>
      <c r="AF132" s="763">
        <v>4.3884907899999996</v>
      </c>
      <c r="AG132" s="761"/>
      <c r="AH132" s="761"/>
      <c r="AI132" s="761"/>
      <c r="AJ132" s="762"/>
      <c r="AK132" s="763">
        <v>4.3863870150000004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7.5</v>
      </c>
      <c r="AB133" s="740"/>
      <c r="AC133" s="740"/>
      <c r="AD133" s="740"/>
      <c r="AE133" s="741"/>
      <c r="AF133" s="739">
        <v>6.3</v>
      </c>
      <c r="AG133" s="740"/>
      <c r="AH133" s="740"/>
      <c r="AI133" s="740"/>
      <c r="AJ133" s="741"/>
      <c r="AK133" s="739">
        <v>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22"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2" t="s">
        <v>467</v>
      </c>
      <c r="L7" s="256"/>
      <c r="M7" s="257" t="s">
        <v>468</v>
      </c>
      <c r="N7" s="258"/>
    </row>
    <row r="8" spans="1:16">
      <c r="A8" s="250"/>
      <c r="B8" s="246"/>
      <c r="C8" s="246"/>
      <c r="D8" s="246"/>
      <c r="E8" s="246"/>
      <c r="F8" s="246"/>
      <c r="G8" s="259"/>
      <c r="H8" s="260"/>
      <c r="I8" s="260"/>
      <c r="J8" s="261"/>
      <c r="K8" s="1153"/>
      <c r="L8" s="262" t="s">
        <v>469</v>
      </c>
      <c r="M8" s="263" t="s">
        <v>470</v>
      </c>
      <c r="N8" s="264" t="s">
        <v>471</v>
      </c>
    </row>
    <row r="9" spans="1:16">
      <c r="A9" s="250"/>
      <c r="B9" s="246"/>
      <c r="C9" s="246"/>
      <c r="D9" s="246"/>
      <c r="E9" s="246"/>
      <c r="F9" s="246"/>
      <c r="G9" s="1166" t="s">
        <v>472</v>
      </c>
      <c r="H9" s="1167"/>
      <c r="I9" s="1167"/>
      <c r="J9" s="1168"/>
      <c r="K9" s="265">
        <v>1025115</v>
      </c>
      <c r="L9" s="266">
        <v>194630</v>
      </c>
      <c r="M9" s="267">
        <v>134601</v>
      </c>
      <c r="N9" s="268">
        <v>44.6</v>
      </c>
    </row>
    <row r="10" spans="1:16">
      <c r="A10" s="250"/>
      <c r="B10" s="246"/>
      <c r="C10" s="246"/>
      <c r="D10" s="246"/>
      <c r="E10" s="246"/>
      <c r="F10" s="246"/>
      <c r="G10" s="1166" t="s">
        <v>473</v>
      </c>
      <c r="H10" s="1167"/>
      <c r="I10" s="1167"/>
      <c r="J10" s="1168"/>
      <c r="K10" s="269">
        <v>157314</v>
      </c>
      <c r="L10" s="270">
        <v>29868</v>
      </c>
      <c r="M10" s="271">
        <v>15652</v>
      </c>
      <c r="N10" s="272">
        <v>90.8</v>
      </c>
    </row>
    <row r="11" spans="1:16" ht="13.5" customHeight="1">
      <c r="A11" s="250"/>
      <c r="B11" s="246"/>
      <c r="C11" s="246"/>
      <c r="D11" s="246"/>
      <c r="E11" s="246"/>
      <c r="F11" s="246"/>
      <c r="G11" s="1166" t="s">
        <v>474</v>
      </c>
      <c r="H11" s="1167"/>
      <c r="I11" s="1167"/>
      <c r="J11" s="1168"/>
      <c r="K11" s="269">
        <v>229836</v>
      </c>
      <c r="L11" s="270">
        <v>43637</v>
      </c>
      <c r="M11" s="271">
        <v>22688</v>
      </c>
      <c r="N11" s="272">
        <v>92.3</v>
      </c>
    </row>
    <row r="12" spans="1:16" ht="13.5" customHeight="1">
      <c r="A12" s="250"/>
      <c r="B12" s="246"/>
      <c r="C12" s="246"/>
      <c r="D12" s="246"/>
      <c r="E12" s="246"/>
      <c r="F12" s="246"/>
      <c r="G12" s="1166" t="s">
        <v>475</v>
      </c>
      <c r="H12" s="1167"/>
      <c r="I12" s="1167"/>
      <c r="J12" s="1168"/>
      <c r="K12" s="269">
        <v>28344</v>
      </c>
      <c r="L12" s="270">
        <v>5381</v>
      </c>
      <c r="M12" s="271">
        <v>3308</v>
      </c>
      <c r="N12" s="272">
        <v>62.7</v>
      </c>
    </row>
    <row r="13" spans="1:16" ht="13.5" customHeight="1">
      <c r="A13" s="250"/>
      <c r="B13" s="246"/>
      <c r="C13" s="246"/>
      <c r="D13" s="246"/>
      <c r="E13" s="246"/>
      <c r="F13" s="246"/>
      <c r="G13" s="1166" t="s">
        <v>476</v>
      </c>
      <c r="H13" s="1167"/>
      <c r="I13" s="1167"/>
      <c r="J13" s="1168"/>
      <c r="K13" s="269" t="s">
        <v>477</v>
      </c>
      <c r="L13" s="270" t="s">
        <v>477</v>
      </c>
      <c r="M13" s="271">
        <v>1</v>
      </c>
      <c r="N13" s="272" t="s">
        <v>477</v>
      </c>
    </row>
    <row r="14" spans="1:16" ht="13.5" customHeight="1">
      <c r="A14" s="250"/>
      <c r="B14" s="246"/>
      <c r="C14" s="246"/>
      <c r="D14" s="246"/>
      <c r="E14" s="246"/>
      <c r="F14" s="246"/>
      <c r="G14" s="1166" t="s">
        <v>478</v>
      </c>
      <c r="H14" s="1167"/>
      <c r="I14" s="1167"/>
      <c r="J14" s="1168"/>
      <c r="K14" s="269">
        <v>300</v>
      </c>
      <c r="L14" s="270">
        <v>57</v>
      </c>
      <c r="M14" s="271">
        <v>6215</v>
      </c>
      <c r="N14" s="272">
        <v>-99.1</v>
      </c>
    </row>
    <row r="15" spans="1:16" ht="13.5" customHeight="1">
      <c r="A15" s="250"/>
      <c r="B15" s="246"/>
      <c r="C15" s="246"/>
      <c r="D15" s="246"/>
      <c r="E15" s="246"/>
      <c r="F15" s="246"/>
      <c r="G15" s="1166" t="s">
        <v>479</v>
      </c>
      <c r="H15" s="1167"/>
      <c r="I15" s="1167"/>
      <c r="J15" s="1168"/>
      <c r="K15" s="269">
        <v>22413</v>
      </c>
      <c r="L15" s="270">
        <v>4255</v>
      </c>
      <c r="M15" s="271">
        <v>3213</v>
      </c>
      <c r="N15" s="272">
        <v>32.4</v>
      </c>
    </row>
    <row r="16" spans="1:16">
      <c r="A16" s="250"/>
      <c r="B16" s="246"/>
      <c r="C16" s="246"/>
      <c r="D16" s="246"/>
      <c r="E16" s="246"/>
      <c r="F16" s="246"/>
      <c r="G16" s="1169" t="s">
        <v>480</v>
      </c>
      <c r="H16" s="1170"/>
      <c r="I16" s="1170"/>
      <c r="J16" s="1171"/>
      <c r="K16" s="270">
        <v>-116816</v>
      </c>
      <c r="L16" s="270">
        <v>-22179</v>
      </c>
      <c r="M16" s="271">
        <v>-15018</v>
      </c>
      <c r="N16" s="272">
        <v>47.7</v>
      </c>
    </row>
    <row r="17" spans="1:16">
      <c r="A17" s="250"/>
      <c r="B17" s="246"/>
      <c r="C17" s="246"/>
      <c r="D17" s="246"/>
      <c r="E17" s="246"/>
      <c r="F17" s="246"/>
      <c r="G17" s="1169" t="s">
        <v>170</v>
      </c>
      <c r="H17" s="1170"/>
      <c r="I17" s="1170"/>
      <c r="J17" s="1171"/>
      <c r="K17" s="270">
        <v>1346506</v>
      </c>
      <c r="L17" s="270">
        <v>255650</v>
      </c>
      <c r="M17" s="271">
        <v>170662</v>
      </c>
      <c r="N17" s="272">
        <v>49.8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3" t="s">
        <v>485</v>
      </c>
      <c r="H21" s="1164"/>
      <c r="I21" s="1164"/>
      <c r="J21" s="1165"/>
      <c r="K21" s="282">
        <v>23.35</v>
      </c>
      <c r="L21" s="283">
        <v>15.35</v>
      </c>
      <c r="M21" s="284">
        <v>8</v>
      </c>
      <c r="N21" s="251"/>
      <c r="O21" s="285"/>
      <c r="P21" s="281"/>
    </row>
    <row r="22" spans="1:16" s="286" customFormat="1">
      <c r="A22" s="281"/>
      <c r="B22" s="251"/>
      <c r="C22" s="251"/>
      <c r="D22" s="251"/>
      <c r="E22" s="251"/>
      <c r="F22" s="251"/>
      <c r="G22" s="1163" t="s">
        <v>486</v>
      </c>
      <c r="H22" s="1164"/>
      <c r="I22" s="1164"/>
      <c r="J22" s="1165"/>
      <c r="K22" s="287">
        <v>98.3</v>
      </c>
      <c r="L22" s="288">
        <v>96.1</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2" t="s">
        <v>467</v>
      </c>
      <c r="L30" s="256"/>
      <c r="M30" s="257" t="s">
        <v>468</v>
      </c>
      <c r="N30" s="258"/>
    </row>
    <row r="31" spans="1:16">
      <c r="A31" s="250"/>
      <c r="B31" s="246"/>
      <c r="C31" s="246"/>
      <c r="D31" s="246"/>
      <c r="E31" s="246"/>
      <c r="F31" s="246"/>
      <c r="G31" s="259"/>
      <c r="H31" s="260"/>
      <c r="I31" s="260"/>
      <c r="J31" s="261"/>
      <c r="K31" s="1153"/>
      <c r="L31" s="262" t="s">
        <v>469</v>
      </c>
      <c r="M31" s="263" t="s">
        <v>470</v>
      </c>
      <c r="N31" s="264" t="s">
        <v>471</v>
      </c>
    </row>
    <row r="32" spans="1:16" ht="27" customHeight="1">
      <c r="A32" s="250"/>
      <c r="B32" s="246"/>
      <c r="C32" s="246"/>
      <c r="D32" s="246"/>
      <c r="E32" s="246"/>
      <c r="F32" s="246"/>
      <c r="G32" s="1154" t="s">
        <v>490</v>
      </c>
      <c r="H32" s="1155"/>
      <c r="I32" s="1155"/>
      <c r="J32" s="1156"/>
      <c r="K32" s="296">
        <v>590242</v>
      </c>
      <c r="L32" s="296">
        <v>112064</v>
      </c>
      <c r="M32" s="297">
        <v>102910</v>
      </c>
      <c r="N32" s="298">
        <v>8.9</v>
      </c>
    </row>
    <row r="33" spans="1:16" ht="13.5" customHeight="1">
      <c r="A33" s="250"/>
      <c r="B33" s="246"/>
      <c r="C33" s="246"/>
      <c r="D33" s="246"/>
      <c r="E33" s="246"/>
      <c r="F33" s="246"/>
      <c r="G33" s="1154" t="s">
        <v>491</v>
      </c>
      <c r="H33" s="1155"/>
      <c r="I33" s="1155"/>
      <c r="J33" s="1156"/>
      <c r="K33" s="296" t="s">
        <v>477</v>
      </c>
      <c r="L33" s="296" t="s">
        <v>477</v>
      </c>
      <c r="M33" s="297">
        <v>73</v>
      </c>
      <c r="N33" s="298" t="s">
        <v>477</v>
      </c>
    </row>
    <row r="34" spans="1:16" ht="27" customHeight="1">
      <c r="A34" s="250"/>
      <c r="B34" s="246"/>
      <c r="C34" s="246"/>
      <c r="D34" s="246"/>
      <c r="E34" s="246"/>
      <c r="F34" s="246"/>
      <c r="G34" s="1154" t="s">
        <v>492</v>
      </c>
      <c r="H34" s="1155"/>
      <c r="I34" s="1155"/>
      <c r="J34" s="1156"/>
      <c r="K34" s="296" t="s">
        <v>477</v>
      </c>
      <c r="L34" s="296" t="s">
        <v>477</v>
      </c>
      <c r="M34" s="297">
        <v>271</v>
      </c>
      <c r="N34" s="298" t="s">
        <v>477</v>
      </c>
    </row>
    <row r="35" spans="1:16" ht="27" customHeight="1">
      <c r="A35" s="250"/>
      <c r="B35" s="246"/>
      <c r="C35" s="246"/>
      <c r="D35" s="246"/>
      <c r="E35" s="246"/>
      <c r="F35" s="246"/>
      <c r="G35" s="1154" t="s">
        <v>493</v>
      </c>
      <c r="H35" s="1155"/>
      <c r="I35" s="1155"/>
      <c r="J35" s="1156"/>
      <c r="K35" s="296">
        <v>61812</v>
      </c>
      <c r="L35" s="296">
        <v>11736</v>
      </c>
      <c r="M35" s="297">
        <v>22640</v>
      </c>
      <c r="N35" s="298">
        <v>-48.2</v>
      </c>
    </row>
    <row r="36" spans="1:16" ht="27" customHeight="1">
      <c r="A36" s="250"/>
      <c r="B36" s="246"/>
      <c r="C36" s="246"/>
      <c r="D36" s="246"/>
      <c r="E36" s="246"/>
      <c r="F36" s="246"/>
      <c r="G36" s="1154" t="s">
        <v>494</v>
      </c>
      <c r="H36" s="1155"/>
      <c r="I36" s="1155"/>
      <c r="J36" s="1156"/>
      <c r="K36" s="296">
        <v>13339</v>
      </c>
      <c r="L36" s="296">
        <v>2533</v>
      </c>
      <c r="M36" s="297">
        <v>4886</v>
      </c>
      <c r="N36" s="298">
        <v>-48.2</v>
      </c>
    </row>
    <row r="37" spans="1:16" ht="13.5" customHeight="1">
      <c r="A37" s="250"/>
      <c r="B37" s="246"/>
      <c r="C37" s="246"/>
      <c r="D37" s="246"/>
      <c r="E37" s="246"/>
      <c r="F37" s="246"/>
      <c r="G37" s="1154" t="s">
        <v>495</v>
      </c>
      <c r="H37" s="1155"/>
      <c r="I37" s="1155"/>
      <c r="J37" s="1156"/>
      <c r="K37" s="296">
        <v>24083</v>
      </c>
      <c r="L37" s="296">
        <v>4572</v>
      </c>
      <c r="M37" s="297">
        <v>1587</v>
      </c>
      <c r="N37" s="298">
        <v>188.1</v>
      </c>
    </row>
    <row r="38" spans="1:16" ht="27" customHeight="1">
      <c r="A38" s="250"/>
      <c r="B38" s="246"/>
      <c r="C38" s="246"/>
      <c r="D38" s="246"/>
      <c r="E38" s="246"/>
      <c r="F38" s="246"/>
      <c r="G38" s="1157" t="s">
        <v>496</v>
      </c>
      <c r="H38" s="1158"/>
      <c r="I38" s="1158"/>
      <c r="J38" s="1159"/>
      <c r="K38" s="299">
        <v>529</v>
      </c>
      <c r="L38" s="299">
        <v>100</v>
      </c>
      <c r="M38" s="300">
        <v>17</v>
      </c>
      <c r="N38" s="301">
        <v>488.2</v>
      </c>
      <c r="O38" s="295"/>
    </row>
    <row r="39" spans="1:16">
      <c r="A39" s="250"/>
      <c r="B39" s="246"/>
      <c r="C39" s="246"/>
      <c r="D39" s="246"/>
      <c r="E39" s="246"/>
      <c r="F39" s="246"/>
      <c r="G39" s="1157" t="s">
        <v>497</v>
      </c>
      <c r="H39" s="1158"/>
      <c r="I39" s="1158"/>
      <c r="J39" s="1159"/>
      <c r="K39" s="302">
        <v>-58879</v>
      </c>
      <c r="L39" s="302">
        <v>-11179</v>
      </c>
      <c r="M39" s="303">
        <v>-4567</v>
      </c>
      <c r="N39" s="304">
        <v>144.80000000000001</v>
      </c>
      <c r="O39" s="295"/>
    </row>
    <row r="40" spans="1:16" ht="27" customHeight="1">
      <c r="A40" s="250"/>
      <c r="B40" s="246"/>
      <c r="C40" s="246"/>
      <c r="D40" s="246"/>
      <c r="E40" s="246"/>
      <c r="F40" s="246"/>
      <c r="G40" s="1154" t="s">
        <v>498</v>
      </c>
      <c r="H40" s="1155"/>
      <c r="I40" s="1155"/>
      <c r="J40" s="1156"/>
      <c r="K40" s="302">
        <v>-500044</v>
      </c>
      <c r="L40" s="302">
        <v>-94939</v>
      </c>
      <c r="M40" s="303">
        <v>-91042</v>
      </c>
      <c r="N40" s="304">
        <v>4.3</v>
      </c>
      <c r="O40" s="295"/>
    </row>
    <row r="41" spans="1:16">
      <c r="A41" s="250"/>
      <c r="B41" s="246"/>
      <c r="C41" s="246"/>
      <c r="D41" s="246"/>
      <c r="E41" s="246"/>
      <c r="F41" s="246"/>
      <c r="G41" s="1160" t="s">
        <v>281</v>
      </c>
      <c r="H41" s="1161"/>
      <c r="I41" s="1161"/>
      <c r="J41" s="1162"/>
      <c r="K41" s="296">
        <v>131082</v>
      </c>
      <c r="L41" s="302">
        <v>24887</v>
      </c>
      <c r="M41" s="303">
        <v>36776</v>
      </c>
      <c r="N41" s="304">
        <v>-32.299999999999997</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7" t="s">
        <v>467</v>
      </c>
      <c r="J49" s="1149" t="s">
        <v>502</v>
      </c>
      <c r="K49" s="1150"/>
      <c r="L49" s="1150"/>
      <c r="M49" s="1150"/>
      <c r="N49" s="1151"/>
    </row>
    <row r="50" spans="1:14">
      <c r="A50" s="250"/>
      <c r="B50" s="246"/>
      <c r="C50" s="246"/>
      <c r="D50" s="246"/>
      <c r="E50" s="246"/>
      <c r="F50" s="246"/>
      <c r="G50" s="314"/>
      <c r="H50" s="315"/>
      <c r="I50" s="1148"/>
      <c r="J50" s="316" t="s">
        <v>503</v>
      </c>
      <c r="K50" s="317" t="s">
        <v>504</v>
      </c>
      <c r="L50" s="318" t="s">
        <v>505</v>
      </c>
      <c r="M50" s="319" t="s">
        <v>506</v>
      </c>
      <c r="N50" s="320" t="s">
        <v>507</v>
      </c>
    </row>
    <row r="51" spans="1:14">
      <c r="A51" s="250"/>
      <c r="B51" s="246"/>
      <c r="C51" s="246"/>
      <c r="D51" s="246"/>
      <c r="E51" s="246"/>
      <c r="F51" s="246"/>
      <c r="G51" s="312" t="s">
        <v>508</v>
      </c>
      <c r="H51" s="313"/>
      <c r="I51" s="321">
        <v>2116652</v>
      </c>
      <c r="J51" s="322">
        <v>373769</v>
      </c>
      <c r="K51" s="323">
        <v>63.1</v>
      </c>
      <c r="L51" s="324">
        <v>146641</v>
      </c>
      <c r="M51" s="325">
        <v>0.3</v>
      </c>
      <c r="N51" s="326">
        <v>62.8</v>
      </c>
    </row>
    <row r="52" spans="1:14">
      <c r="A52" s="250"/>
      <c r="B52" s="246"/>
      <c r="C52" s="246"/>
      <c r="D52" s="246"/>
      <c r="E52" s="246"/>
      <c r="F52" s="246"/>
      <c r="G52" s="327"/>
      <c r="H52" s="328" t="s">
        <v>509</v>
      </c>
      <c r="I52" s="329">
        <v>1611480</v>
      </c>
      <c r="J52" s="330">
        <v>284563</v>
      </c>
      <c r="K52" s="331">
        <v>93.7</v>
      </c>
      <c r="L52" s="332">
        <v>68142</v>
      </c>
      <c r="M52" s="333">
        <v>-9.6999999999999993</v>
      </c>
      <c r="N52" s="334">
        <v>103.4</v>
      </c>
    </row>
    <row r="53" spans="1:14">
      <c r="A53" s="250"/>
      <c r="B53" s="246"/>
      <c r="C53" s="246"/>
      <c r="D53" s="246"/>
      <c r="E53" s="246"/>
      <c r="F53" s="246"/>
      <c r="G53" s="312" t="s">
        <v>510</v>
      </c>
      <c r="H53" s="313"/>
      <c r="I53" s="321">
        <v>1909571</v>
      </c>
      <c r="J53" s="322">
        <v>345937</v>
      </c>
      <c r="K53" s="323">
        <v>-7.4</v>
      </c>
      <c r="L53" s="324">
        <v>174587</v>
      </c>
      <c r="M53" s="325">
        <v>19.100000000000001</v>
      </c>
      <c r="N53" s="326">
        <v>-26.5</v>
      </c>
    </row>
    <row r="54" spans="1:14">
      <c r="A54" s="250"/>
      <c r="B54" s="246"/>
      <c r="C54" s="246"/>
      <c r="D54" s="246"/>
      <c r="E54" s="246"/>
      <c r="F54" s="246"/>
      <c r="G54" s="327"/>
      <c r="H54" s="328" t="s">
        <v>509</v>
      </c>
      <c r="I54" s="329">
        <v>1291423</v>
      </c>
      <c r="J54" s="330">
        <v>233953</v>
      </c>
      <c r="K54" s="331">
        <v>-17.8</v>
      </c>
      <c r="L54" s="332">
        <v>79695</v>
      </c>
      <c r="M54" s="333">
        <v>17</v>
      </c>
      <c r="N54" s="334">
        <v>-34.799999999999997</v>
      </c>
    </row>
    <row r="55" spans="1:14">
      <c r="A55" s="250"/>
      <c r="B55" s="246"/>
      <c r="C55" s="246"/>
      <c r="D55" s="246"/>
      <c r="E55" s="246"/>
      <c r="F55" s="246"/>
      <c r="G55" s="312" t="s">
        <v>511</v>
      </c>
      <c r="H55" s="313"/>
      <c r="I55" s="321">
        <v>2162907</v>
      </c>
      <c r="J55" s="322">
        <v>399355</v>
      </c>
      <c r="K55" s="323">
        <v>15.4</v>
      </c>
      <c r="L55" s="324">
        <v>175675</v>
      </c>
      <c r="M55" s="325">
        <v>0.6</v>
      </c>
      <c r="N55" s="326">
        <v>14.8</v>
      </c>
    </row>
    <row r="56" spans="1:14">
      <c r="A56" s="250"/>
      <c r="B56" s="246"/>
      <c r="C56" s="246"/>
      <c r="D56" s="246"/>
      <c r="E56" s="246"/>
      <c r="F56" s="246"/>
      <c r="G56" s="327"/>
      <c r="H56" s="328" t="s">
        <v>509</v>
      </c>
      <c r="I56" s="329">
        <v>1588988</v>
      </c>
      <c r="J56" s="330">
        <v>293388</v>
      </c>
      <c r="K56" s="331">
        <v>25.4</v>
      </c>
      <c r="L56" s="332">
        <v>87698</v>
      </c>
      <c r="M56" s="333">
        <v>10</v>
      </c>
      <c r="N56" s="334">
        <v>15.4</v>
      </c>
    </row>
    <row r="57" spans="1:14">
      <c r="A57" s="250"/>
      <c r="B57" s="246"/>
      <c r="C57" s="246"/>
      <c r="D57" s="246"/>
      <c r="E57" s="246"/>
      <c r="F57" s="246"/>
      <c r="G57" s="312" t="s">
        <v>512</v>
      </c>
      <c r="H57" s="313"/>
      <c r="I57" s="321">
        <v>1230120</v>
      </c>
      <c r="J57" s="322">
        <v>231705</v>
      </c>
      <c r="K57" s="323">
        <v>-42</v>
      </c>
      <c r="L57" s="324">
        <v>162193</v>
      </c>
      <c r="M57" s="325">
        <v>-7.7</v>
      </c>
      <c r="N57" s="326">
        <v>-34.299999999999997</v>
      </c>
    </row>
    <row r="58" spans="1:14">
      <c r="A58" s="250"/>
      <c r="B58" s="246"/>
      <c r="C58" s="246"/>
      <c r="D58" s="246"/>
      <c r="E58" s="246"/>
      <c r="F58" s="246"/>
      <c r="G58" s="327"/>
      <c r="H58" s="328" t="s">
        <v>509</v>
      </c>
      <c r="I58" s="329">
        <v>797603</v>
      </c>
      <c r="J58" s="330">
        <v>150236</v>
      </c>
      <c r="K58" s="331">
        <v>-48.8</v>
      </c>
      <c r="L58" s="332">
        <v>79985</v>
      </c>
      <c r="M58" s="333">
        <v>-8.8000000000000007</v>
      </c>
      <c r="N58" s="334">
        <v>-40</v>
      </c>
    </row>
    <row r="59" spans="1:14">
      <c r="A59" s="250"/>
      <c r="B59" s="246"/>
      <c r="C59" s="246"/>
      <c r="D59" s="246"/>
      <c r="E59" s="246"/>
      <c r="F59" s="246"/>
      <c r="G59" s="312" t="s">
        <v>513</v>
      </c>
      <c r="H59" s="313"/>
      <c r="I59" s="321">
        <v>1860276</v>
      </c>
      <c r="J59" s="322">
        <v>353195</v>
      </c>
      <c r="K59" s="323">
        <v>52.4</v>
      </c>
      <c r="L59" s="324">
        <v>168868</v>
      </c>
      <c r="M59" s="325">
        <v>4.0999999999999996</v>
      </c>
      <c r="N59" s="326">
        <v>48.3</v>
      </c>
    </row>
    <row r="60" spans="1:14">
      <c r="A60" s="250"/>
      <c r="B60" s="246"/>
      <c r="C60" s="246"/>
      <c r="D60" s="246"/>
      <c r="E60" s="246"/>
      <c r="F60" s="246"/>
      <c r="G60" s="327"/>
      <c r="H60" s="328" t="s">
        <v>509</v>
      </c>
      <c r="I60" s="335">
        <v>853209</v>
      </c>
      <c r="J60" s="330">
        <v>161991</v>
      </c>
      <c r="K60" s="331">
        <v>7.8</v>
      </c>
      <c r="L60" s="332">
        <v>79360</v>
      </c>
      <c r="M60" s="333">
        <v>-0.8</v>
      </c>
      <c r="N60" s="334">
        <v>8.6</v>
      </c>
    </row>
    <row r="61" spans="1:14">
      <c r="A61" s="250"/>
      <c r="B61" s="246"/>
      <c r="C61" s="246"/>
      <c r="D61" s="246"/>
      <c r="E61" s="246"/>
      <c r="F61" s="246"/>
      <c r="G61" s="312" t="s">
        <v>514</v>
      </c>
      <c r="H61" s="336"/>
      <c r="I61" s="337">
        <v>1855905</v>
      </c>
      <c r="J61" s="338">
        <v>340792</v>
      </c>
      <c r="K61" s="339">
        <v>16.3</v>
      </c>
      <c r="L61" s="340">
        <v>165593</v>
      </c>
      <c r="M61" s="341">
        <v>3.3</v>
      </c>
      <c r="N61" s="326">
        <v>13</v>
      </c>
    </row>
    <row r="62" spans="1:14">
      <c r="A62" s="250"/>
      <c r="B62" s="246"/>
      <c r="C62" s="246"/>
      <c r="D62" s="246"/>
      <c r="E62" s="246"/>
      <c r="F62" s="246"/>
      <c r="G62" s="327"/>
      <c r="H62" s="328" t="s">
        <v>509</v>
      </c>
      <c r="I62" s="329">
        <v>1228541</v>
      </c>
      <c r="J62" s="330">
        <v>224826</v>
      </c>
      <c r="K62" s="331">
        <v>12.1</v>
      </c>
      <c r="L62" s="332">
        <v>78976</v>
      </c>
      <c r="M62" s="333">
        <v>1.5</v>
      </c>
      <c r="N62" s="334">
        <v>10.6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22.85</v>
      </c>
      <c r="G47" s="12">
        <v>25.26</v>
      </c>
      <c r="H47" s="12">
        <v>26.86</v>
      </c>
      <c r="I47" s="12">
        <v>28.77</v>
      </c>
      <c r="J47" s="13">
        <v>29.75</v>
      </c>
    </row>
    <row r="48" spans="2:10" ht="57.75" customHeight="1">
      <c r="B48" s="14"/>
      <c r="C48" s="1174" t="s">
        <v>4</v>
      </c>
      <c r="D48" s="1174"/>
      <c r="E48" s="1175"/>
      <c r="F48" s="15">
        <v>2.0099999999999998</v>
      </c>
      <c r="G48" s="16">
        <v>2.27</v>
      </c>
      <c r="H48" s="16">
        <v>2.04</v>
      </c>
      <c r="I48" s="16">
        <v>1.82</v>
      </c>
      <c r="J48" s="17">
        <v>2.02</v>
      </c>
    </row>
    <row r="49" spans="2:10" ht="57.75" customHeight="1" thickBot="1">
      <c r="B49" s="18"/>
      <c r="C49" s="1176" t="s">
        <v>5</v>
      </c>
      <c r="D49" s="1176"/>
      <c r="E49" s="1177"/>
      <c r="F49" s="19">
        <v>0.28000000000000003</v>
      </c>
      <c r="G49" s="20">
        <v>2.81</v>
      </c>
      <c r="H49" s="20" t="s">
        <v>521</v>
      </c>
      <c r="I49" s="20">
        <v>2.12</v>
      </c>
      <c r="J49" s="21">
        <v>0.22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財務調査課</dc:creator>
  <cp:lastModifiedBy> </cp:lastModifiedBy>
  <cp:lastPrinted>2018-04-23T11:04:41Z</cp:lastPrinted>
  <dcterms:created xsi:type="dcterms:W3CDTF">2018-04-24T11:31:38Z</dcterms:created>
  <dcterms:modified xsi:type="dcterms:W3CDTF">2019-03-12T23:22:26Z</dcterms:modified>
</cp:coreProperties>
</file>