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586\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s="1"/>
</calcChain>
</file>

<file path=xl/sharedStrings.xml><?xml version="1.0" encoding="utf-8"?>
<sst xmlns="http://schemas.openxmlformats.org/spreadsheetml/2006/main" count="1088" uniqueCount="597">
  <si>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</si>
  <si>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</si>
  <si>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</si>
  <si>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</si>
  <si>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</si>
  <si>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</si>
  <si>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</si>
  <si>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</si>
  <si>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</si>
  <si>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</si>
  <si>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</si>
  <si>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</si>
  <si>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</si>
  <si>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</si>
  <si>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</si>
  <si>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</si>
  <si>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</si>
  <si>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</si>
  <si>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</si>
  <si>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</si>
  <si>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</si>
  <si>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</si>
  <si>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</si>
  <si>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</si>
  <si>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</si>
  <si>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</si>
  <si>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</si>
  <si>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</si>
  <si>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</si>
  <si>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</si>
  <si>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</si>
  <si>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</si>
  <si>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</si>
  <si>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</si>
  <si>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</si>
  <si>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</si>
  <si>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</si>
  <si>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</si>
  <si>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</si>
  <si>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</si>
  <si>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</si>
  <si>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</si>
  <si>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</si>
  <si>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</si>
  <si>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</si>
  <si>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</si>
  <si>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</si>
  <si>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</si>
  <si>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</si>
  <si>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</si>
  <si>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</si>
  <si>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</si>
  <si>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</si>
  <si>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</si>
  <si>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</si>
  <si>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</si>
  <si>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</si>
  <si>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</si>
  <si>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</si>
  <si>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</si>
  <si>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</si>
  <si>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</si>
  <si>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</si>
  <si>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</si>
  <si>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</si>
  <si>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</si>
  <si>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</si>
  <si>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</si>
  <si>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</si>
  <si>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</si>
  <si>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</si>
  <si>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</si>
  <si>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</si>
  <si>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</si>
  <si>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</si>
  <si>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</si>
  <si>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</si>
  <si>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</si>
  <si>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</si>
  <si>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</si>
  <si>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</si>
  <si>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</si>
  <si>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</si>
  <si>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</si>
  <si>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</si>
  <si>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</si>
  <si>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</si>
  <si>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</si>
  <si>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</si>
  <si>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</si>
  <si>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</si>
  <si>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</si>
  <si>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</si>
  <si>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</si>
  <si>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</si>
  <si>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</si>
  <si>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</si>
  <si>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</si>
  <si>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</si>
  <si>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</si>
  <si>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</si>
  <si>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</si>
  <si>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</si>
  <si>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</si>
  <si>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</si>
  <si>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</si>
  <si>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</si>
  <si>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</si>
  <si>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</si>
  <si>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</si>
  <si>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</si>
  <si>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</si>
  <si>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</si>
  <si>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</si>
  <si>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</si>
  <si>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</si>
  <si>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</si>
  <si>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</si>
  <si>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</si>
  <si>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</si>
  <si>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</si>
  <si>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</si>
  <si>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</si>
  <si>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</si>
  <si>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</si>
  <si>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</si>
  <si>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</si>
  <si>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</si>
  <si>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</si>
  <si>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</si>
  <si>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</si>
  <si>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</si>
  <si>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</si>
  <si>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</si>
  <si>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</si>
  <si>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</si>
  <si>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</si>
  <si>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</si>
  <si>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</si>
  <si>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</si>
  <si>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</si>
  <si>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</si>
  <si>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</si>
  <si>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</si>
  <si>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</si>
  <si>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</si>
  <si>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</si>
  <si>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</si>
  <si>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</si>
  <si>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</si>
  <si>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</si>
  <si>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</si>
  <si>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</si>
  <si>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</si>
  <si>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</si>
  <si>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</si>
  <si>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</si>
  <si>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</si>
  <si>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</si>
  <si>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</si>
  <si>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</si>
  <si>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</si>
  <si>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</si>
  <si>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</si>
  <si>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</si>
  <si>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</si>
  <si>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</si>
  <si>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</si>
  <si>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</si>
  <si>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</si>
  <si>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</si>
  <si>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</si>
  <si>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</si>
  <si>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</si>
  <si>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</si>
  <si>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</si>
  <si>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</si>
  <si>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</si>
  <si>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</si>
  <si>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</si>
  <si>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</si>
  <si>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</si>
  <si>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</si>
  <si>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</si>
  <si>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</si>
  <si>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</si>
  <si>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</si>
  <si>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</si>
  <si>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</si>
  <si>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</si>
  <si>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</si>
  <si>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</si>
  <si>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</si>
  <si>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</si>
  <si>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</si>
  <si>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</si>
  <si>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</si>
  <si>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</si>
  <si>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</si>
  <si>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</si>
  <si>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</si>
  <si>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</si>
  <si>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</si>
  <si>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</si>
  <si>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</si>
  <si>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</si>
  <si>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</si>
  <si>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</si>
  <si>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</si>
  <si>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</si>
  <si>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北海道平取町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</si>
  <si>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</si>
  <si>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</si>
  <si>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</si>
  <si>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</si>
  <si>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</si>
  <si>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</si>
  <si>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</si>
  <si>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</si>
  <si>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</si>
  <si>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</si>
  <si>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</si>
  <si>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</si>
  <si>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</si>
  <si>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</si>
  <si>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</si>
  <si>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</si>
  <si>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</si>
  <si>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</si>
  <si>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</si>
  <si>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</si>
  <si>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</si>
  <si>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</si>
  <si>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</si>
  <si>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</si>
  <si>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</si>
  <si>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</si>
  <si>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</si>
  <si>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</si>
  <si>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</si>
  <si>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</si>
  <si>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</si>
  <si>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</si>
  <si>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</si>
  <si>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</si>
  <si>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</si>
  <si>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</si>
  <si>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</si>
  <si>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</si>
  <si>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</si>
  <si>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</si>
  <si>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</si>
  <si>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</si>
  <si>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</si>
  <si>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</si>
  <si>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</si>
  <si>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</si>
  <si>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</si>
  <si>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</si>
  <si>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</si>
  <si>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</si>
  <si>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</si>
  <si>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</si>
  <si>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</si>
  <si>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</si>
  <si>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</si>
  <si>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</si>
  <si>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</si>
  <si>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</si>
  <si>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</si>
  <si>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</si>
  <si>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</si>
  <si>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</si>
  <si>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</si>
  <si>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</si>
  <si>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</si>
  <si>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</si>
  <si>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</si>
  <si>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</si>
  <si>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</si>
  <si>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</si>
  <si>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</si>
  <si>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</si>
  <si>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</si>
  <si>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</si>
  <si>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</si>
  <si>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</si>
  <si>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</si>
  <si>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</si>
  <si>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</si>
  <si>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</si>
  <si>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</si>
  <si>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</si>
  <si>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</si>
  <si>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</si>
  <si>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</si>
  <si>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</si>
  <si>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</si>
  <si>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</si>
  <si>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</si>
  <si>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</si>
  <si>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</si>
  <si>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</si>
  <si>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</si>
  <si>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</si>
  <si>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</si>
  <si>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</si>
  <si>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</si>
  <si>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</si>
  <si>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</si>
  <si>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</si>
  <si>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</si>
  <si>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</si>
  <si>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</si>
  <si>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</si>
  <si>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</si>
  <si>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</si>
  <si>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</si>
  <si>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</si>
  <si>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</si>
  <si>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</si>
  <si>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</si>
  <si>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</si>
  <si>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</si>
  <si>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</si>
  <si>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</si>
  <si>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</si>
  <si>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</si>
  <si>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</si>
  <si>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</si>
  <si>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</si>
  <si>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</si>
  <si>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</si>
  <si>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</si>
  <si>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</si>
  <si>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</si>
  <si>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</si>
  <si>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</si>
  <si>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</si>
  <si>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</si>
  <si>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</si>
  <si>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</si>
  <si>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</si>
  <si>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</si>
  <si>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</si>
  <si>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</si>
  <si>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</si>
  <si>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</si>
  <si>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</si>
  <si>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</si>
  <si>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</si>
  <si>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</si>
  <si>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</si>
  <si>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</si>
  <si>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</si>
  <si>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</si>
  <si>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</si>
  <si>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</si>
  <si>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</si>
  <si>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</si>
  <si>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北海道平取町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</si>
  <si>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</si>
  <si>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</si>
  <si>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</si>
  <si>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</si>
  <si>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</si>
  <si>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</si>
  <si>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</si>
  <si>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</si>
  <si>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</si>
  <si>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</si>
  <si>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</si>
  <si>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</si>
  <si>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</si>
  <si>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</si>
  <si>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</si>
  <si>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</si>
  <si>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</si>
  <si>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</si>
  <si>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</si>
  <si>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</si>
  <si>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</si>
  <si>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</si>
  <si>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</si>
  <si>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</si>
  <si>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</si>
  <si>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</si>
  <si>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</si>
  <si>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</si>
  <si>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</si>
  <si>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</si>
  <si>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</si>
  <si>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</si>
  <si>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</si>
  <si>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</si>
  <si>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</si>
  <si>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</si>
  <si>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</si>
  <si>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</si>
  <si>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</si>
  <si>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</si>
  <si>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</si>
  <si>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</si>
  <si>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</si>
  <si>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</si>
  <si>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</si>
  <si>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</si>
  <si>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</si>
  <si>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</si>
  <si>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</si>
  <si>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</si>
  <si>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</si>
  <si>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</si>
  <si>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</si>
  <si>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</si>
  <si>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</si>
  <si>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</si>
  <si>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</si>
  <si>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</si>
  <si>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</si>
  <si>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</si>
  <si>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</si>
  <si>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</si>
  <si>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</si>
  <si>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</si>
  <si>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</si>
  <si>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</si>
  <si>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</si>
  <si>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</si>
  <si>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</si>
  <si>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</si>
  <si>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</si>
  <si>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</si>
  <si>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</si>
  <si>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</si>
  <si>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</si>
  <si>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</si>
  <si>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</si>
  <si>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</si>
  <si>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</si>
  <si>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</si>
  <si>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</si>
  <si>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</si>
  <si>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</si>
  <si>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</si>
  <si>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</si>
  <si>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</si>
  <si>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</si>
  <si>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</si>
  <si>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</si>
  <si>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</si>
  <si>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</si>
  <si>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</si>
  <si>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</si>
  <si>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</si>
  <si>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</si>
  <si>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</si>
  <si>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</si>
  <si>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</si>
  <si>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</si>
  <si>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</si>
  <si>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</si>
  <si>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</si>
  <si>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</si>
  <si>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</si>
  <si>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</si>
  <si>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</si>
  <si>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</si>
  <si>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</si>
  <si>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</si>
  <si>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</si>
  <si>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</si>
  <si>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</si>
  <si>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</si>
  <si>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</si>
  <si>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</si>
  <si>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</si>
  <si>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</si>
  <si>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</si>
  <si>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</si>
  <si>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</si>
  <si>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</si>
  <si>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</si>
  <si>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</si>
  <si>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</si>
  <si>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</si>
  <si>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</si>
  <si>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</si>
  <si>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</si>
  <si>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</si>
  <si>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</si>
  <si>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</si>
  <si>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</si>
  <si>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</si>
  <si>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</si>
  <si>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</si>
  <si>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</si>
  <si>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</si>
  <si>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</si>
  <si>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</si>
  <si>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</si>
  <si>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</si>
  <si>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</si>
  <si>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</si>
  <si>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</si>
  <si>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</si>
  <si>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</si>
  <si>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</si>
  <si>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</si>
  <si>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</si>
  <si>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</si>
  <si>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</si>
  <si>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</si>
  <si>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</si>
  <si>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</si>
  <si>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</si>
  <si>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</si>
  <si>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</si>
  <si>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</si>
  <si>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</si>
  <si>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</si>
  <si>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</si>
  <si>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</si>
  <si>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</si>
  <si>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</si>
  <si>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</si>
  <si>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</si>
  <si>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</si>
  <si>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</si>
  <si>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</si>
  <si>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</si>
  <si>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</si>
  <si>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</si>
  <si>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</si>
  <si>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</si>
  <si>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</si>
  <si>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</si>
  <si>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</si>
  <si>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</si>
  <si>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</si>
  <si>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</si>
  <si>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</si>
  <si>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</si>
  <si>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</si>
  <si>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0.84</t>
  </si>
  <si>
    <t>一般会計</t>
  </si>
  <si>
    <t>介護保険特別会計</t>
  </si>
  <si>
    <t>国民健康保険病院特別会計</t>
  </si>
  <si>
    <t>▲ 0.14</t>
  </si>
  <si>
    <t>国民健康保険特別会計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</si>
  <si>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</si>
  <si>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</si>
  <si>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</si>
  <si>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</si>
  <si>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</si>
  <si>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</si>
  <si>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</si>
  <si>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</si>
  <si>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</si>
  <si>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平取町外２町衛生施設組合</t>
    <rPh sb="0" eb="3">
      <t>ビラトリチョウ</t>
    </rPh>
    <rPh sb="3" eb="4">
      <t>ホカ</t>
    </rPh>
    <rPh sb="5" eb="6">
      <t>マチ</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</si>
  <si>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</si>
  <si>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</si>
  <si>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t>
    <phoneticPr fontId="2"/>
  </si>
  <si>
    <t>-</t>
    <phoneticPr fontId="2"/>
  </si>
  <si>
    <t>-</t>
    <phoneticPr fontId="2"/>
  </si>
  <si>
    <t>(有)平取町畜産公社</t>
    <rPh sb="0" eb="3">
      <t>ユウ</t>
    </rPh>
    <rPh sb="3" eb="6">
      <t>ビラトリチョウ</t>
    </rPh>
    <rPh sb="6" eb="8">
      <t>チクサン</t>
    </rPh>
    <rPh sb="8" eb="10">
      <t>コウシャ</t>
    </rPh>
    <phoneticPr fontId="2"/>
  </si>
  <si>
    <t>沙流川ダム地域振興基金</t>
    <rPh sb="0" eb="2">
      <t>サル</t>
    </rPh>
    <rPh sb="2" eb="3">
      <t>ガワ</t>
    </rPh>
    <rPh sb="5" eb="7">
      <t>チイキ</t>
    </rPh>
    <rPh sb="7" eb="9">
      <t>シンコウ</t>
    </rPh>
    <rPh sb="9" eb="11">
      <t>キキン</t>
    </rPh>
    <phoneticPr fontId="2"/>
  </si>
  <si>
    <t>津川基金</t>
    <rPh sb="0" eb="2">
      <t>ツガワ</t>
    </rPh>
    <rPh sb="2" eb="4">
      <t>キキン</t>
    </rPh>
    <phoneticPr fontId="2"/>
  </si>
  <si>
    <t>ふるさと応援基金</t>
    <rPh sb="4" eb="6">
      <t>オウエン</t>
    </rPh>
    <rPh sb="6" eb="8">
      <t>キキン</t>
    </rPh>
    <phoneticPr fontId="2"/>
  </si>
  <si>
    <t>土地開発基金</t>
    <rPh sb="0" eb="2">
      <t>トチ</t>
    </rPh>
    <rPh sb="2" eb="4">
      <t>カイハツ</t>
    </rPh>
    <rPh sb="4" eb="6">
      <t>キキン</t>
    </rPh>
    <phoneticPr fontId="2"/>
  </si>
  <si>
    <t>地域雇用創出基金</t>
    <rPh sb="0" eb="2">
      <t>チイキ</t>
    </rPh>
    <rPh sb="2" eb="4">
      <t>コヨウ</t>
    </rPh>
    <rPh sb="4" eb="6">
      <t>ソウシュツ</t>
    </rPh>
    <rPh sb="6" eb="8">
      <t>キキン</t>
    </rPh>
    <phoneticPr fontId="2"/>
  </si>
  <si>
    <t>-</t>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</si>
  <si>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</si>
  <si>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t>
    <rPh sb="0" eb="2">
      <t>ヒダカ</t>
    </rPh>
    <rPh sb="2" eb="4">
      <t>チク</t>
    </rPh>
    <rPh sb="4" eb="6">
      <t>コウツウ</t>
    </rPh>
    <rPh sb="6" eb="8">
      <t>サイガイ</t>
    </rPh>
    <rPh sb="8" eb="10">
      <t>キョウサイ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</si>
  <si>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</si>
  <si>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</si>
  <si>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</si>
  <si>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</si>
  <si>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</si>
  <si>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</si>
  <si>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</si>
  <si>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有形固定資産減価償却率は、類似団体を下回っておりますが、将来負担比率は上回っております。
施設の老朽化が進んでいるため、平取町公共施設等総合管理計画に基づき、施設の更新、統廃合、維持補修等を計画的に進めていく必要があります。</t>
    <rPh sb="0" eb="2">
      <t>ユウケイ</t>
    </rPh>
    <rPh sb="2" eb="4">
      <t>コテイ</t>
    </rPh>
    <rPh sb="4" eb="6">
      <t>シサン</t>
    </rPh>
    <rPh sb="6" eb="8">
      <t>ゲンカ</t>
    </rPh>
    <rPh sb="8" eb="10">
      <t>ショウキャク</t>
    </rPh>
    <rPh sb="10" eb="11">
      <t>リツ</t>
    </rPh>
    <rPh sb="13" eb="15">
      <t>ルイジ</t>
    </rPh>
    <rPh sb="15" eb="17">
      <t>ダンタイ</t>
    </rPh>
    <rPh sb="18" eb="20">
      <t>シタマワ</t>
    </rPh>
    <rPh sb="28" eb="30">
      <t>ショウライ</t>
    </rPh>
    <rPh sb="30" eb="32">
      <t>フタン</t>
    </rPh>
    <rPh sb="32" eb="34">
      <t>ヒリツ</t>
    </rPh>
    <rPh sb="35" eb="37">
      <t>ウワマワ</t>
    </rPh>
    <rPh sb="45" eb="47">
      <t>シセツ</t>
    </rPh>
    <rPh sb="48" eb="51">
      <t>ロウキュウカ</t>
    </rPh>
    <rPh sb="52" eb="53">
      <t>スス</t>
    </rPh>
    <rPh sb="60" eb="63">
      <t>ビラトリチョウ</t>
    </rPh>
    <rPh sb="63" eb="65">
      <t>コウキョウ</t>
    </rPh>
    <rPh sb="65" eb="67">
      <t>シセツ</t>
    </rPh>
    <rPh sb="67" eb="68">
      <t>トウ</t>
    </rPh>
    <rPh sb="68" eb="70">
      <t>ソウゴウ</t>
    </rPh>
    <rPh sb="70" eb="72">
      <t>カンリ</t>
    </rPh>
    <rPh sb="72" eb="74">
      <t>ケイカク</t>
    </rPh>
    <rPh sb="75" eb="76">
      <t>モト</t>
    </rPh>
    <rPh sb="79" eb="81">
      <t>シセツ</t>
    </rPh>
    <rPh sb="82" eb="84">
      <t>コウシン</t>
    </rPh>
    <rPh sb="85" eb="88">
      <t>トウハイゴウ</t>
    </rPh>
    <rPh sb="89" eb="91">
      <t>イジ</t>
    </rPh>
    <rPh sb="91" eb="93">
      <t>ホシュウ</t>
    </rPh>
    <rPh sb="93" eb="94">
      <t>トウ</t>
    </rPh>
    <rPh sb="95" eb="98">
      <t>ケイカクテキ</t>
    </rPh>
    <rPh sb="99" eb="100">
      <t>スス</t>
    </rPh>
    <rPh sb="104" eb="10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</si>
  <si>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</si>
  <si>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</si>
  <si>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</si>
  <si>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</si>
  <si>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</si>
  <si>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</si>
  <si>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</si>
  <si>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</si>
  <si>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</si>
  <si>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将来負担比率については、町立病院改築に伴う起債の借入等により数値が算定されてますが、今後は、起債の新規発行や各事業の見直し等を行い、町財政の健全化に努めます。
実質公債費比率については、過去の事業に係る地方債の償還終了等により比率は改善されており、類似団体を下回っている。</t>
    <rPh sb="0" eb="2">
      <t>ショウライ</t>
    </rPh>
    <rPh sb="2" eb="4">
      <t>フタン</t>
    </rPh>
    <rPh sb="4" eb="6">
      <t>ヒリツ</t>
    </rPh>
    <rPh sb="12" eb="14">
      <t>チョウリツ</t>
    </rPh>
    <rPh sb="14" eb="16">
      <t>ビョウイン</t>
    </rPh>
    <rPh sb="16" eb="18">
      <t>カイチク</t>
    </rPh>
    <rPh sb="19" eb="20">
      <t>トモナ</t>
    </rPh>
    <rPh sb="21" eb="23">
      <t>キサイ</t>
    </rPh>
    <rPh sb="24" eb="26">
      <t>カリイレ</t>
    </rPh>
    <rPh sb="26" eb="27">
      <t>トウ</t>
    </rPh>
    <rPh sb="30" eb="32">
      <t>スウチ</t>
    </rPh>
    <rPh sb="33" eb="35">
      <t>サンテイ</t>
    </rPh>
    <rPh sb="42" eb="44">
      <t>コンゴ</t>
    </rPh>
    <rPh sb="46" eb="48">
      <t>キサイ</t>
    </rPh>
    <rPh sb="49" eb="51">
      <t>シンキ</t>
    </rPh>
    <rPh sb="51" eb="53">
      <t>ハッコウ</t>
    </rPh>
    <rPh sb="54" eb="55">
      <t>カク</t>
    </rPh>
    <rPh sb="55" eb="57">
      <t>ジギョウ</t>
    </rPh>
    <rPh sb="58" eb="60">
      <t>ミナオ</t>
    </rPh>
    <rPh sb="61" eb="62">
      <t>トウ</t>
    </rPh>
    <rPh sb="63" eb="64">
      <t>オコナ</t>
    </rPh>
    <rPh sb="66" eb="67">
      <t>マチ</t>
    </rPh>
    <rPh sb="67" eb="69">
      <t>ザイセイ</t>
    </rPh>
    <rPh sb="70" eb="73">
      <t>ケンゼンカ</t>
    </rPh>
    <rPh sb="74" eb="75">
      <t>ツト</t>
    </rPh>
    <rPh sb="80" eb="82">
      <t>ジッシツ</t>
    </rPh>
    <rPh sb="82" eb="85">
      <t>コウサイヒ</t>
    </rPh>
    <rPh sb="85" eb="87">
      <t>ヒリツ</t>
    </rPh>
    <rPh sb="93" eb="95">
      <t>カコ</t>
    </rPh>
    <rPh sb="96" eb="98">
      <t>ジギョウ</t>
    </rPh>
    <rPh sb="99" eb="100">
      <t>カカ</t>
    </rPh>
    <rPh sb="101" eb="103">
      <t>チホウ</t>
    </rPh>
    <rPh sb="103" eb="104">
      <t>サイ</t>
    </rPh>
    <rPh sb="105" eb="107">
      <t>ショウカン</t>
    </rPh>
    <rPh sb="107" eb="109">
      <t>シュウリョウ</t>
    </rPh>
    <rPh sb="109" eb="110">
      <t>トウ</t>
    </rPh>
    <rPh sb="113" eb="115">
      <t>ヒリツ</t>
    </rPh>
    <rPh sb="116" eb="118">
      <t>カイゼン</t>
    </rPh>
    <rPh sb="124" eb="126">
      <t>ルイジ</t>
    </rPh>
    <rPh sb="126" eb="128">
      <t>ダンタイ</t>
    </rPh>
    <rPh sb="129" eb="131">
      <t>シタマワ</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</si>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</sst>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25E2-4C31-A985-A5AE09D97D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399355</c:v>
                </c:pt>
                <c:pt idx="1">
                  <c:v>231705</c:v>
                </c:pt>
                <c:pt idx="2">
                  <c:v>353195</c:v>
                </c:pt>
                <c:pt idx="3">
                  <c:v>488684</c:v>
                </c:pt>
                <c:pt idx="4">
                  <c:v>336452</c:v>
                </c:pt>
              </c:numCache>
            </c:numRef>
          </c:val>
          <c:smooth val="0"/>
          <c:extLst xmlns:c16r2="http://schemas.microsoft.com/office/drawing/2015/06/chart">
            <c:ext xmlns:c16="http://schemas.microsoft.com/office/drawing/2014/chart" uri="{C3380CC4-5D6E-409C-BE32-E72D297353CC}">
              <c16:uniqueId val="{00000001-25E2-4C31-A985-A5AE09D97DBE}"/>
            </c:ext>
          </c:extLst>
        </c:ser>
        <c:dLbls>
          <c:showLegendKey val="0"/>
          <c:showVal val="0"/>
          <c:showCatName val="0"/>
          <c:showSerName val="0"/>
          <c:showPercent val="0"/>
          <c:showBubbleSize val="0"/>
        </c:dLbls>
        <c:marker val="1"/>
        <c:smooth val="0"/>
        <c:axId val="417652272"/>
        <c:axId val="417654232"/>
      </c:lineChart>
      <c:catAx>
        <c:axId val="41765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654232"/>
        <c:crosses val="autoZero"/>
        <c:auto val="1"/>
        <c:lblAlgn val="ctr"/>
        <c:lblOffset val="100"/>
        <c:tickLblSkip val="1"/>
        <c:tickMarkSkip val="1"/>
        <c:noMultiLvlLbl val="0"/>
      </c:catAx>
      <c:valAx>
        <c:axId val="41765423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65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2.04</c:v>
                </c:pt>
                <c:pt idx="1">
                  <c:v>1.82</c:v>
                </c:pt>
                <c:pt idx="2">
                  <c:v>2.02</c:v>
                </c:pt>
                <c:pt idx="3">
                  <c:v>2.56</c:v>
                </c:pt>
                <c:pt idx="4">
                  <c:v>1.64</c:v>
                </c:pt>
              </c:numCache>
            </c:numRef>
          </c:val>
          <c:extLst xmlns:c16r2="http://schemas.microsoft.com/office/drawing/2015/06/chart">
            <c:ext xmlns:c16="http://schemas.microsoft.com/office/drawing/2014/chart" uri="{C3380CC4-5D6E-409C-BE32-E72D297353CC}">
              <c16:uniqueId val="{00000000-7DE2-4614-8589-64AFEED5E2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26.86</c:v>
                </c:pt>
                <c:pt idx="1">
                  <c:v>28.77</c:v>
                </c:pt>
                <c:pt idx="2">
                  <c:v>29.75</c:v>
                </c:pt>
                <c:pt idx="3">
                  <c:v>30.8</c:v>
                </c:pt>
                <c:pt idx="4">
                  <c:v>31.12</c:v>
                </c:pt>
              </c:numCache>
            </c:numRef>
          </c:val>
          <c:extLst xmlns:c16r2="http://schemas.microsoft.com/office/drawing/2015/06/chart">
            <c:ext xmlns:c16="http://schemas.microsoft.com/office/drawing/2014/chart" uri="{C3380CC4-5D6E-409C-BE32-E72D297353CC}">
              <c16:uniqueId val="{00000001-7DE2-4614-8589-64AFEED5E21E}"/>
            </c:ext>
          </c:extLst>
        </c:ser>
        <c:dLbls>
          <c:showLegendKey val="0"/>
          <c:showVal val="0"/>
          <c:showCatName val="0"/>
          <c:showSerName val="0"/>
          <c:showPercent val="0"/>
          <c:showBubbleSize val="0"/>
        </c:dLbls>
        <c:gapWidth val="250"/>
        <c:overlap val="100"/>
        <c:axId val="417658544"/>
        <c:axId val="41765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2.12</c:v>
                </c:pt>
                <c:pt idx="2">
                  <c:v>0.22</c:v>
                </c:pt>
                <c:pt idx="3">
                  <c:v>0.55000000000000004</c:v>
                </c:pt>
                <c:pt idx="4">
                  <c:v>-0.84</c:v>
                </c:pt>
              </c:numCache>
            </c:numRef>
          </c:val>
          <c:smooth val="0"/>
          <c:extLst xmlns:c16r2="http://schemas.microsoft.com/office/drawing/2015/06/chart">
            <c:ext xmlns:c16="http://schemas.microsoft.com/office/drawing/2014/chart" uri="{C3380CC4-5D6E-409C-BE32-E72D297353CC}">
              <c16:uniqueId val="{00000002-7DE2-4614-8589-64AFEED5E21E}"/>
            </c:ext>
          </c:extLst>
        </c:ser>
        <c:dLbls>
          <c:showLegendKey val="0"/>
          <c:showVal val="0"/>
          <c:showCatName val="0"/>
          <c:showSerName val="0"/>
          <c:showPercent val="0"/>
          <c:showBubbleSize val="0"/>
        </c:dLbls>
        <c:marker val="1"/>
        <c:smooth val="0"/>
        <c:axId val="417658544"/>
        <c:axId val="417659328"/>
      </c:lineChart>
      <c:catAx>
        <c:axId val="41765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659328"/>
        <c:crosses val="autoZero"/>
        <c:auto val="1"/>
        <c:lblAlgn val="ctr"/>
        <c:lblOffset val="100"/>
        <c:tickLblSkip val="1"/>
        <c:tickMarkSkip val="1"/>
        <c:noMultiLvlLbl val="0"/>
      </c:catAx>
      <c:valAx>
        <c:axId val="41765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65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9F7-4295-83A2-7D7B310A4C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F7-4295-83A2-7D7B310A4C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9F7-4295-83A2-7D7B310A4CF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9F7-4295-83A2-7D7B310A4CF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9F7-4295-83A2-7D7B310A4CF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49F7-4295-83A2-7D7B310A4C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0.2</c:v>
                </c:pt>
                <c:pt idx="4">
                  <c:v>#N/A</c:v>
                </c:pt>
                <c:pt idx="5">
                  <c:v>0.03</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6-49F7-4295-83A2-7D7B310A4CFA}"/>
            </c:ext>
          </c:extLst>
        </c:ser>
        <c:ser>
          <c:idx val="7"/>
          <c:order val="7"/>
          <c:tx>
            <c:strRef>
              <c:f>データシート!$A$34</c:f>
              <c:strCache>
                <c:ptCount val="1"/>
                <c:pt idx="0">
                  <c:v>国民健康保険病院特別会計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0.31</c:v>
                </c:pt>
                <c:pt idx="4">
                  <c:v>#N/A</c:v>
                </c:pt>
                <c:pt idx="5">
                  <c:v>0.47</c:v>
                </c:pt>
                <c:pt idx="6">
                  <c:v>0.14000000000000001</c:v>
                </c:pt>
                <c:pt idx="7">
                  <c:v>#N/A</c:v>
                </c:pt>
                <c:pt idx="8">
                  <c:v>#N/A</c:v>
                </c:pt>
                <c:pt idx="9">
                  <c:v>0.16</c:v>
                </c:pt>
              </c:numCache>
            </c:numRef>
          </c:val>
          <c:extLst xmlns:c16r2="http://schemas.microsoft.com/office/drawing/2015/06/chart">
            <c:ext xmlns:c16="http://schemas.microsoft.com/office/drawing/2014/chart" uri="{C3380CC4-5D6E-409C-BE32-E72D297353CC}">
              <c16:uniqueId val="{00000007-49F7-4295-83A2-7D7B310A4CF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0.57999999999999996</c:v>
                </c:pt>
                <c:pt idx="2">
                  <c:v>#N/A</c:v>
                </c:pt>
                <c:pt idx="3">
                  <c:v>0.56000000000000005</c:v>
                </c:pt>
                <c:pt idx="4">
                  <c:v>#N/A</c:v>
                </c:pt>
                <c:pt idx="5">
                  <c:v>0.44</c:v>
                </c:pt>
                <c:pt idx="6">
                  <c:v>#N/A</c:v>
                </c:pt>
                <c:pt idx="7">
                  <c:v>0.39</c:v>
                </c:pt>
                <c:pt idx="8">
                  <c:v>#N/A</c:v>
                </c:pt>
                <c:pt idx="9">
                  <c:v>0.63</c:v>
                </c:pt>
              </c:numCache>
            </c:numRef>
          </c:val>
          <c:extLst xmlns:c16r2="http://schemas.microsoft.com/office/drawing/2015/06/chart">
            <c:ext xmlns:c16="http://schemas.microsoft.com/office/drawing/2014/chart" uri="{C3380CC4-5D6E-409C-BE32-E72D297353CC}">
              <c16:uniqueId val="{00000008-49F7-4295-83A2-7D7B310A4C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c:v>
                </c:pt>
                <c:pt idx="2">
                  <c:v>#N/A</c:v>
                </c:pt>
                <c:pt idx="3">
                  <c:v>1.82</c:v>
                </c:pt>
                <c:pt idx="4">
                  <c:v>#N/A</c:v>
                </c:pt>
                <c:pt idx="5">
                  <c:v>2.0099999999999998</c:v>
                </c:pt>
                <c:pt idx="6">
                  <c:v>#N/A</c:v>
                </c:pt>
                <c:pt idx="7">
                  <c:v>2.5499999999999998</c:v>
                </c:pt>
                <c:pt idx="8">
                  <c:v>#N/A</c:v>
                </c:pt>
                <c:pt idx="9">
                  <c:v>1.64</c:v>
                </c:pt>
              </c:numCache>
            </c:numRef>
          </c:val>
          <c:extLst xmlns:c16r2="http://schemas.microsoft.com/office/drawing/2015/06/chart">
            <c:ext xmlns:c16="http://schemas.microsoft.com/office/drawing/2014/chart" uri="{C3380CC4-5D6E-409C-BE32-E72D297353CC}">
              <c16:uniqueId val="{00000009-49F7-4295-83A2-7D7B310A4CFA}"/>
            </c:ext>
          </c:extLst>
        </c:ser>
        <c:dLbls>
          <c:showLegendKey val="0"/>
          <c:showVal val="0"/>
          <c:showCatName val="0"/>
          <c:showSerName val="0"/>
          <c:showPercent val="0"/>
          <c:showBubbleSize val="0"/>
        </c:dLbls>
        <c:gapWidth val="150"/>
        <c:overlap val="100"/>
        <c:axId val="417657760"/>
        <c:axId val="417657368"/>
      </c:barChart>
      <c:catAx>
        <c:axId val="41765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657368"/>
        <c:crosses val="autoZero"/>
        <c:auto val="1"/>
        <c:lblAlgn val="ctr"/>
        <c:lblOffset val="100"/>
        <c:tickLblSkip val="1"/>
        <c:tickMarkSkip val="1"/>
        <c:noMultiLvlLbl val="0"/>
      </c:catAx>
      <c:valAx>
        <c:axId val="41765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65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665</c:v>
                </c:pt>
                <c:pt idx="5">
                  <c:v>626</c:v>
                </c:pt>
                <c:pt idx="8">
                  <c:v>559</c:v>
                </c:pt>
                <c:pt idx="11">
                  <c:v>522</c:v>
                </c:pt>
                <c:pt idx="14">
                  <c:v>569</c:v>
                </c:pt>
              </c:numCache>
            </c:numRef>
          </c:val>
          <c:extLst xmlns:c16r2="http://schemas.microsoft.com/office/drawing/2015/06/chart">
            <c:ext xmlns:c16="http://schemas.microsoft.com/office/drawing/2014/chart" uri="{C3380CC4-5D6E-409C-BE32-E72D297353CC}">
              <c16:uniqueId val="{00000000-AFB7-4231-80F4-E852D0BA90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AFB7-4231-80F4-E852D0BA90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27</c:v>
                </c:pt>
                <c:pt idx="6">
                  <c:v>24</c:v>
                </c:pt>
                <c:pt idx="9">
                  <c:v>19</c:v>
                </c:pt>
                <c:pt idx="12">
                  <c:v>20</c:v>
                </c:pt>
              </c:numCache>
            </c:numRef>
          </c:val>
          <c:extLst xmlns:c16r2="http://schemas.microsoft.com/office/drawing/2015/06/chart">
            <c:ext xmlns:c16="http://schemas.microsoft.com/office/drawing/2014/chart" uri="{C3380CC4-5D6E-409C-BE32-E72D297353CC}">
              <c16:uniqueId val="{00000002-AFB7-4231-80F4-E852D0BA90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18</c:v>
                </c:pt>
                <c:pt idx="6">
                  <c:v>13</c:v>
                </c:pt>
                <c:pt idx="9">
                  <c:v>7</c:v>
                </c:pt>
                <c:pt idx="12">
                  <c:v>8</c:v>
                </c:pt>
              </c:numCache>
            </c:numRef>
          </c:val>
          <c:extLst xmlns:c16r2="http://schemas.microsoft.com/office/drawing/2015/06/chart">
            <c:ext xmlns:c16="http://schemas.microsoft.com/office/drawing/2014/chart" uri="{C3380CC4-5D6E-409C-BE32-E72D297353CC}">
              <c16:uniqueId val="{00000003-AFB7-4231-80F4-E852D0BA90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c:v>
                </c:pt>
                <c:pt idx="3">
                  <c:v>62</c:v>
                </c:pt>
                <c:pt idx="6">
                  <c:v>62</c:v>
                </c:pt>
                <c:pt idx="9">
                  <c:v>63</c:v>
                </c:pt>
                <c:pt idx="12">
                  <c:v>63</c:v>
                </c:pt>
              </c:numCache>
            </c:numRef>
          </c:val>
          <c:extLst xmlns:c16r2="http://schemas.microsoft.com/office/drawing/2015/06/chart">
            <c:ext xmlns:c16="http://schemas.microsoft.com/office/drawing/2014/chart" uri="{C3380CC4-5D6E-409C-BE32-E72D297353CC}">
              <c16:uniqueId val="{00000004-AFB7-4231-80F4-E852D0BA90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B7-4231-80F4-E852D0BA90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B7-4231-80F4-E852D0BA90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780</c:v>
                </c:pt>
                <c:pt idx="3">
                  <c:v>652</c:v>
                </c:pt>
                <c:pt idx="6">
                  <c:v>590</c:v>
                </c:pt>
                <c:pt idx="9">
                  <c:v>552</c:v>
                </c:pt>
                <c:pt idx="12">
                  <c:v>615</c:v>
                </c:pt>
              </c:numCache>
            </c:numRef>
          </c:val>
          <c:extLst xmlns:c16r2="http://schemas.microsoft.com/office/drawing/2015/06/chart">
            <c:ext xmlns:c16="http://schemas.microsoft.com/office/drawing/2014/chart" uri="{C3380CC4-5D6E-409C-BE32-E72D297353CC}">
              <c16:uniqueId val="{00000007-AFB7-4231-80F4-E852D0BA9031}"/>
            </c:ext>
          </c:extLst>
        </c:ser>
        <c:dLbls>
          <c:showLegendKey val="0"/>
          <c:showVal val="0"/>
          <c:showCatName val="0"/>
          <c:showSerName val="0"/>
          <c:showPercent val="0"/>
          <c:showBubbleSize val="0"/>
        </c:dLbls>
        <c:gapWidth val="100"/>
        <c:overlap val="100"/>
        <c:axId val="423729656"/>
        <c:axId val="423728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203</c:v>
                </c:pt>
                <c:pt idx="2">
                  <c:v>#N/A</c:v>
                </c:pt>
                <c:pt idx="3">
                  <c:v>#N/A</c:v>
                </c:pt>
                <c:pt idx="4">
                  <c:v>133</c:v>
                </c:pt>
                <c:pt idx="5">
                  <c:v>#N/A</c:v>
                </c:pt>
                <c:pt idx="6">
                  <c:v>#N/A</c:v>
                </c:pt>
                <c:pt idx="7">
                  <c:v>131</c:v>
                </c:pt>
                <c:pt idx="8">
                  <c:v>#N/A</c:v>
                </c:pt>
                <c:pt idx="9">
                  <c:v>#N/A</c:v>
                </c:pt>
                <c:pt idx="10">
                  <c:v>120</c:v>
                </c:pt>
                <c:pt idx="11">
                  <c:v>#N/A</c:v>
                </c:pt>
                <c:pt idx="12">
                  <c:v>#N/A</c:v>
                </c:pt>
                <c:pt idx="13">
                  <c:v>137</c:v>
                </c:pt>
                <c:pt idx="14">
                  <c:v>#N/A</c:v>
                </c:pt>
              </c:numCache>
            </c:numRef>
          </c:val>
          <c:smooth val="0"/>
          <c:extLst xmlns:c16r2="http://schemas.microsoft.com/office/drawing/2015/06/chart">
            <c:ext xmlns:c16="http://schemas.microsoft.com/office/drawing/2014/chart" uri="{C3380CC4-5D6E-409C-BE32-E72D297353CC}">
              <c16:uniqueId val="{00000008-AFB7-4231-80F4-E852D0BA9031}"/>
            </c:ext>
          </c:extLst>
        </c:ser>
        <c:dLbls>
          <c:showLegendKey val="0"/>
          <c:showVal val="0"/>
          <c:showCatName val="0"/>
          <c:showSerName val="0"/>
          <c:showPercent val="0"/>
          <c:showBubbleSize val="0"/>
        </c:dLbls>
        <c:marker val="1"/>
        <c:smooth val="0"/>
        <c:axId val="423729656"/>
        <c:axId val="423728088"/>
      </c:lineChart>
      <c:catAx>
        <c:axId val="42372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728088"/>
        <c:crosses val="autoZero"/>
        <c:auto val="1"/>
        <c:lblAlgn val="ctr"/>
        <c:lblOffset val="100"/>
        <c:tickLblSkip val="1"/>
        <c:tickMarkSkip val="1"/>
        <c:noMultiLvlLbl val="0"/>
      </c:catAx>
      <c:valAx>
        <c:axId val="42372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72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5197</c:v>
                </c:pt>
                <c:pt idx="5">
                  <c:v>5237</c:v>
                </c:pt>
                <c:pt idx="8">
                  <c:v>5576</c:v>
                </c:pt>
                <c:pt idx="11">
                  <c:v>6355</c:v>
                </c:pt>
                <c:pt idx="14">
                  <c:v>7211</c:v>
                </c:pt>
              </c:numCache>
            </c:numRef>
          </c:val>
          <c:extLst xmlns:c16r2="http://schemas.microsoft.com/office/drawing/2015/06/chart">
            <c:ext xmlns:c16="http://schemas.microsoft.com/office/drawing/2014/chart" uri="{C3380CC4-5D6E-409C-BE32-E72D297353CC}">
              <c16:uniqueId val="{00000000-EBE2-4932-9227-C54CF99ABA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486</c:v>
                </c:pt>
                <c:pt idx="5">
                  <c:v>457</c:v>
                </c:pt>
                <c:pt idx="8">
                  <c:v>364</c:v>
                </c:pt>
                <c:pt idx="11">
                  <c:v>355</c:v>
                </c:pt>
                <c:pt idx="14">
                  <c:v>312</c:v>
                </c:pt>
              </c:numCache>
            </c:numRef>
          </c:val>
          <c:extLst xmlns:c16r2="http://schemas.microsoft.com/office/drawing/2015/06/chart">
            <c:ext xmlns:c16="http://schemas.microsoft.com/office/drawing/2014/chart" uri="{C3380CC4-5D6E-409C-BE32-E72D297353CC}">
              <c16:uniqueId val="{00000001-EBE2-4932-9227-C54CF99ABA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2682</c:v>
                </c:pt>
                <c:pt idx="5">
                  <c:v>2789</c:v>
                </c:pt>
                <c:pt idx="8">
                  <c:v>2740</c:v>
                </c:pt>
                <c:pt idx="11">
                  <c:v>2652</c:v>
                </c:pt>
                <c:pt idx="14">
                  <c:v>2507</c:v>
                </c:pt>
              </c:numCache>
            </c:numRef>
          </c:val>
          <c:extLst xmlns:c16r2="http://schemas.microsoft.com/office/drawing/2015/06/chart">
            <c:ext xmlns:c16="http://schemas.microsoft.com/office/drawing/2014/chart" uri="{C3380CC4-5D6E-409C-BE32-E72D297353CC}">
              <c16:uniqueId val="{00000002-EBE2-4932-9227-C54CF99ABA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E2-4932-9227-C54CF99ABA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E2-4932-9227-C54CF99ABA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E2-4932-9227-C54CF99ABA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998</c:v>
                </c:pt>
                <c:pt idx="3">
                  <c:v>918</c:v>
                </c:pt>
                <c:pt idx="6">
                  <c:v>913</c:v>
                </c:pt>
                <c:pt idx="9">
                  <c:v>877</c:v>
                </c:pt>
                <c:pt idx="12">
                  <c:v>902</c:v>
                </c:pt>
              </c:numCache>
            </c:numRef>
          </c:val>
          <c:extLst xmlns:c16r2="http://schemas.microsoft.com/office/drawing/2015/06/chart">
            <c:ext xmlns:c16="http://schemas.microsoft.com/office/drawing/2014/chart" uri="{C3380CC4-5D6E-409C-BE32-E72D297353CC}">
              <c16:uniqueId val="{00000006-EBE2-4932-9227-C54CF99ABA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c:v>
                </c:pt>
                <c:pt idx="3">
                  <c:v>66</c:v>
                </c:pt>
                <c:pt idx="6">
                  <c:v>54</c:v>
                </c:pt>
                <c:pt idx="9">
                  <c:v>110</c:v>
                </c:pt>
                <c:pt idx="12">
                  <c:v>172</c:v>
                </c:pt>
              </c:numCache>
            </c:numRef>
          </c:val>
          <c:extLst xmlns:c16r2="http://schemas.microsoft.com/office/drawing/2015/06/chart">
            <c:ext xmlns:c16="http://schemas.microsoft.com/office/drawing/2014/chart" uri="{C3380CC4-5D6E-409C-BE32-E72D297353CC}">
              <c16:uniqueId val="{00000007-EBE2-4932-9227-C54CF99ABA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596</c:v>
                </c:pt>
                <c:pt idx="3">
                  <c:v>649</c:v>
                </c:pt>
                <c:pt idx="6">
                  <c:v>835</c:v>
                </c:pt>
                <c:pt idx="9">
                  <c:v>1414</c:v>
                </c:pt>
                <c:pt idx="12">
                  <c:v>2314</c:v>
                </c:pt>
              </c:numCache>
            </c:numRef>
          </c:val>
          <c:extLst xmlns:c16r2="http://schemas.microsoft.com/office/drawing/2015/06/chart">
            <c:ext xmlns:c16="http://schemas.microsoft.com/office/drawing/2014/chart" uri="{C3380CC4-5D6E-409C-BE32-E72D297353CC}">
              <c16:uniqueId val="{00000008-EBE2-4932-9227-C54CF99ABA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66</c:v>
                </c:pt>
                <c:pt idx="6">
                  <c:v>52</c:v>
                </c:pt>
                <c:pt idx="9">
                  <c:v>37</c:v>
                </c:pt>
                <c:pt idx="12">
                  <c:v>17</c:v>
                </c:pt>
              </c:numCache>
            </c:numRef>
          </c:val>
          <c:extLst xmlns:c16r2="http://schemas.microsoft.com/office/drawing/2015/06/chart">
            <c:ext xmlns:c16="http://schemas.microsoft.com/office/drawing/2014/chart" uri="{C3380CC4-5D6E-409C-BE32-E72D297353CC}">
              <c16:uniqueId val="{00000009-EBE2-4932-9227-C54CF99ABA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6252</c:v>
                </c:pt>
                <c:pt idx="3">
                  <c:v>6100</c:v>
                </c:pt>
                <c:pt idx="6">
                  <c:v>6609</c:v>
                </c:pt>
                <c:pt idx="9">
                  <c:v>7343</c:v>
                </c:pt>
                <c:pt idx="12">
                  <c:v>7704</c:v>
                </c:pt>
              </c:numCache>
            </c:numRef>
          </c:val>
          <c:extLst xmlns:c16r2="http://schemas.microsoft.com/office/drawing/2015/06/chart">
            <c:ext xmlns:c16="http://schemas.microsoft.com/office/drawing/2014/chart" uri="{C3380CC4-5D6E-409C-BE32-E72D297353CC}">
              <c16:uniqueId val="{0000000A-EBE2-4932-9227-C54CF99ABAD4}"/>
            </c:ext>
          </c:extLst>
        </c:ser>
        <c:dLbls>
          <c:showLegendKey val="0"/>
          <c:showVal val="0"/>
          <c:showCatName val="0"/>
          <c:showSerName val="0"/>
          <c:showPercent val="0"/>
          <c:showBubbleSize val="0"/>
        </c:dLbls>
        <c:gapWidth val="100"/>
        <c:overlap val="100"/>
        <c:axId val="423737888"/>
        <c:axId val="42373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419</c:v>
                </c:pt>
                <c:pt idx="11">
                  <c:v>#N/A</c:v>
                </c:pt>
                <c:pt idx="12">
                  <c:v>#N/A</c:v>
                </c:pt>
                <c:pt idx="13">
                  <c:v>1079</c:v>
                </c:pt>
                <c:pt idx="14">
                  <c:v>#N/A</c:v>
                </c:pt>
              </c:numCache>
            </c:numRef>
          </c:val>
          <c:smooth val="0"/>
          <c:extLst xmlns:c16r2="http://schemas.microsoft.com/office/drawing/2015/06/chart">
            <c:ext xmlns:c16="http://schemas.microsoft.com/office/drawing/2014/chart" uri="{C3380CC4-5D6E-409C-BE32-E72D297353CC}">
              <c16:uniqueId val="{0000000B-EBE2-4932-9227-C54CF99ABAD4}"/>
            </c:ext>
          </c:extLst>
        </c:ser>
        <c:dLbls>
          <c:showLegendKey val="0"/>
          <c:showVal val="0"/>
          <c:showCatName val="0"/>
          <c:showSerName val="0"/>
          <c:showPercent val="0"/>
          <c:showBubbleSize val="0"/>
        </c:dLbls>
        <c:marker val="1"/>
        <c:smooth val="0"/>
        <c:axId val="423737888"/>
        <c:axId val="423730048"/>
      </c:lineChart>
      <c:catAx>
        <c:axId val="4237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730048"/>
        <c:crosses val="autoZero"/>
        <c:auto val="1"/>
        <c:lblAlgn val="ctr"/>
        <c:lblOffset val="100"/>
        <c:tickLblSkip val="1"/>
        <c:tickMarkSkip val="1"/>
        <c:noMultiLvlLbl val="0"/>
      </c:catAx>
      <c:valAx>
        <c:axId val="42373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7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1038</c:v>
                </c:pt>
                <c:pt idx="1">
                  <c:v>1040</c:v>
                </c:pt>
                <c:pt idx="2">
                  <c:v>1043</c:v>
                </c:pt>
              </c:numCache>
            </c:numRef>
          </c:val>
          <c:extLst xmlns:c16r2="http://schemas.microsoft.com/office/drawing/2015/06/chart">
            <c:ext xmlns:c16="http://schemas.microsoft.com/office/drawing/2014/chart" uri="{C3380CC4-5D6E-409C-BE32-E72D297353CC}">
              <c16:uniqueId val="{00000000-B1A3-4B5E-A240-EF24EC82EF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c:v>
                </c:pt>
                <c:pt idx="1">
                  <c:v>76</c:v>
                </c:pt>
                <c:pt idx="2">
                  <c:v>76</c:v>
                </c:pt>
              </c:numCache>
            </c:numRef>
          </c:val>
          <c:extLst xmlns:c16r2="http://schemas.microsoft.com/office/drawing/2015/06/chart">
            <c:ext xmlns:c16="http://schemas.microsoft.com/office/drawing/2014/chart" uri="{C3380CC4-5D6E-409C-BE32-E72D297353CC}">
              <c16:uniqueId val="{00000001-B1A3-4B5E-A240-EF24EC82EF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1552</c:v>
                </c:pt>
                <c:pt idx="1">
                  <c:v>1476</c:v>
                </c:pt>
                <c:pt idx="2">
                  <c:v>1313</c:v>
                </c:pt>
              </c:numCache>
            </c:numRef>
          </c:val>
          <c:extLst xmlns:c16r2="http://schemas.microsoft.com/office/drawing/2015/06/chart">
            <c:ext xmlns:c16="http://schemas.microsoft.com/office/drawing/2014/chart" uri="{C3380CC4-5D6E-409C-BE32-E72D297353CC}">
              <c16:uniqueId val="{00000002-B1A3-4B5E-A240-EF24EC82EFE9}"/>
            </c:ext>
          </c:extLst>
        </c:ser>
        <c:dLbls>
          <c:showLegendKey val="0"/>
          <c:showVal val="0"/>
          <c:showCatName val="0"/>
          <c:showSerName val="0"/>
          <c:showPercent val="0"/>
          <c:showBubbleSize val="0"/>
        </c:dLbls>
        <c:gapWidth val="120"/>
        <c:overlap val="100"/>
        <c:axId val="423730440"/>
        <c:axId val="423735928"/>
      </c:barChart>
      <c:catAx>
        <c:axId val="42373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735928"/>
        <c:crosses val="autoZero"/>
        <c:auto val="1"/>
        <c:lblAlgn val="ctr"/>
        <c:lblOffset val="100"/>
        <c:tickLblSkip val="1"/>
        <c:tickMarkSkip val="1"/>
        <c:noMultiLvlLbl val="0"/>
      </c:catAx>
      <c:valAx>
        <c:axId val="423735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73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94-40D9-AA95-26A85DCA3216}"/>
                </c:ext>
                <c:ext xmlns:c15="http://schemas.microsoft.com/office/drawing/2012/chart" uri="{CE6537A1-D6FC-4f65-9D91-7224C49458BB}">
                  <c15:dlblFieldTable>
                    <c15:dlblFTEntry>
                      <c15:txfldGUID>{065DEDB1-D5CD-4BB5-BE3B-D1D0C3201532}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94-40D9-AA95-26A85DCA3216}"/>
                </c:ext>
                <c:ext xmlns:c15="http://schemas.microsoft.com/office/drawing/2012/chart" uri="{CE6537A1-D6FC-4f65-9D91-7224C49458BB}">
                  <c15:dlblFieldTable>
                    <c15:dlblFTEntry>
                      <c15:txfldGUID>{75FE1FD3-E944-4606-80B1-A121150F2450}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94-40D9-AA95-26A85DCA3216}"/>
                </c:ext>
                <c:ext xmlns:c15="http://schemas.microsoft.com/office/drawing/2012/chart" uri="{CE6537A1-D6FC-4f65-9D91-7224C49458BB}">
                  <c15:dlblFieldTable>
                    <c15:dlblFTEntry>
                      <c15:txfldGUID>{45A66075-E793-44CF-BE38-E54AC636A3EA}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94-40D9-AA95-26A85DCA3216}"/>
                </c:ext>
                <c:ext xmlns:c15="http://schemas.microsoft.com/office/drawing/2012/chart" uri="{CE6537A1-D6FC-4f65-9D91-7224C49458BB}">
                  <c15:dlblFieldTable>
                    <c15:dlblFTEntry>
                      <c15:txfldGUID>{A2D118EA-0876-4D7C-B558-6DF81A254440}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94-40D9-AA95-26A85DCA3216}"/>
                </c:ext>
                <c:ext xmlns:c15="http://schemas.microsoft.com/office/drawing/2012/chart" uri="{CE6537A1-D6FC-4f65-9D91-7224C49458BB}">
                  <c15:dlblFieldTable>
                    <c15:dlblFTEntry>
                      <c15:txfldGUID>{665333BD-BF42-4DB7-8206-2F83D81E9980}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94-40D9-AA95-26A85DCA3216}"/>
                </c:ext>
                <c:ext xmlns:c15="http://schemas.microsoft.com/office/drawing/2012/chart" uri="{CE6537A1-D6FC-4f65-9D91-7224C49458BB}">
                  <c15:dlblFieldTable>
                    <c15:dlblFTEntry>
                      <c15:txfldGUID>{DBE477C4-A5B2-4D0B-8246-7D32D5A5C6F7}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94-40D9-AA95-26A85DCA3216}"/>
                </c:ext>
                <c:ext xmlns:c15="http://schemas.microsoft.com/office/drawing/2012/chart" uri="{CE6537A1-D6FC-4f65-9D91-7224C49458BB}">
                  <c15:dlblFieldTable>
                    <c15:dlblFTEntry>
                      <c15:txfldGUID>{E55C2C1E-CF3E-4806-8215-BCE6BEDA117A}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94-40D9-AA95-26A85DCA3216}"/>
                </c:ext>
                <c:ext xmlns:c15="http://schemas.microsoft.com/office/drawing/2012/chart" uri="{CE6537A1-D6FC-4f65-9D91-7224C49458BB}">
                  <c15:dlblFieldTable>
                    <c15:dlblFTEntry>
                      <c15:txfldGUID>{FFDEED29-4E51-41F4-9965-83915F3EAC56}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94-40D9-AA95-26A85DCA3216}"/>
                </c:ext>
                <c:ext xmlns:c15="http://schemas.microsoft.com/office/drawing/2012/chart" uri="{CE6537A1-D6FC-4f65-9D91-7224C49458BB}">
                  <c15:dlblFieldTable>
                    <c15:dlblFTEntry>
                      <c15:txfldGUID>{E640C98D-0FD3-41FD-840B-6291BAF0FFD2}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47.6</c:v>
                </c:pt>
                <c:pt idx="16">
                  <c:v>51</c:v>
                </c:pt>
                <c:pt idx="24">
                  <c:v>59.9</c:v>
                </c:pt>
                <c:pt idx="32">
                  <c:v>55</c:v>
                </c:pt>
              </c:numCache>
            </c:numRef>
          </c:xVal>
          <c:yVal>
            <c:numRef>
              <c:f>公会計指標分析・財政指標組合せ分析表!$BP$51:$DC$51</c:f>
              <c:numCache>
                <c:formatCode>#,##0.0;"▲ "#,##0.0</c:formatCode>
                <c:ptCount val="40"/>
                <c:pt idx="24">
                  <c:v>14.4</c:v>
                </c:pt>
                <c:pt idx="32">
                  <c:v>38.1</c:v>
                </c:pt>
              </c:numCache>
            </c:numRef>
          </c:yVal>
          <c:smooth val="0"/>
          <c:extLst xmlns:c16r2="http://schemas.microsoft.com/office/drawing/2015/06/chart">
            <c:ext xmlns:c16="http://schemas.microsoft.com/office/drawing/2014/chart" uri="{C3380CC4-5D6E-409C-BE32-E72D297353CC}">
              <c16:uniqueId val="{00000009-B094-40D9-AA95-26A85DCA32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94-40D9-AA95-26A85DCA3216}"/>
                </c:ext>
                <c:ext xmlns:c15="http://schemas.microsoft.com/office/drawing/2012/chart" uri="{CE6537A1-D6FC-4f65-9D91-7224C49458BB}">
                  <c15:dlblFieldTable>
                    <c15:dlblFTEntry>
                      <c15:txfldGUID>{2F1BB66C-0D05-4AA2-A219-6DBF42C4FDEA}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94-40D9-AA95-26A85DCA3216}"/>
                </c:ext>
                <c:ext xmlns:c15="http://schemas.microsoft.com/office/drawing/2012/chart" uri="{CE6537A1-D6FC-4f65-9D91-7224C49458BB}">
                  <c15:dlblFieldTable>
                    <c15:dlblFTEntry>
                      <c15:txfldGUID>{CEE020A7-42F2-4FD3-91E0-4F2954AEE644}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94-40D9-AA95-26A85DCA3216}"/>
                </c:ext>
                <c:ext xmlns:c15="http://schemas.microsoft.com/office/drawing/2012/chart" uri="{CE6537A1-D6FC-4f65-9D91-7224C49458BB}">
                  <c15:dlblFieldTable>
                    <c15:dlblFTEntry>
                      <c15:txfldGUID>{22B9BE05-B697-4CF3-9B52-1C94F2EC5FA9}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94-40D9-AA95-26A85DCA3216}"/>
                </c:ext>
                <c:ext xmlns:c15="http://schemas.microsoft.com/office/drawing/2012/chart" uri="{CE6537A1-D6FC-4f65-9D91-7224C49458BB}">
                  <c15:dlblFieldTable>
                    <c15:dlblFTEntry>
                      <c15:txfldGUID>{37C36606-CBE5-4C17-997B-7FBAE9E9A205}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94-40D9-AA95-26A85DCA3216}"/>
                </c:ext>
                <c:ext xmlns:c15="http://schemas.microsoft.com/office/drawing/2012/chart" uri="{CE6537A1-D6FC-4f65-9D91-7224C49458BB}">
                  <c15:dlblFieldTable>
                    <c15:dlblFTEntry>
                      <c15:txfldGUID>{9EB66B05-E96B-4DE7-90C9-9CEF17B30609}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94-40D9-AA95-26A85DCA3216}"/>
                </c:ext>
                <c:ext xmlns:c15="http://schemas.microsoft.com/office/drawing/2012/chart" uri="{CE6537A1-D6FC-4f65-9D91-7224C49458BB}">
                  <c15:dlblFieldTable>
                    <c15:dlblFTEntry>
                      <c15:txfldGUID>{B612302A-D96D-4E8B-A92F-50FFE65BD790}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94-40D9-AA95-26A85DCA3216}"/>
                </c:ext>
                <c:ext xmlns:c15="http://schemas.microsoft.com/office/drawing/2012/chart" uri="{CE6537A1-D6FC-4f65-9D91-7224C49458BB}">
                  <c15:dlblFieldTable>
                    <c15:dlblFTEntry>
                      <c15:txfldGUID>{4E7F4557-24F6-4B6B-8F03-0F60FDA63863}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94-40D9-AA95-26A85DCA3216}"/>
                </c:ext>
                <c:ext xmlns:c15="http://schemas.microsoft.com/office/drawing/2012/chart" uri="{CE6537A1-D6FC-4f65-9D91-7224C49458BB}">
                  <c15:dlblFieldTable>
                    <c15:dlblFTEntry>
                      <c15:txfldGUID>{131B10E7-B905-40FF-86BA-D8AA62209761}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94-40D9-AA95-26A85DCA3216}"/>
                </c:ext>
                <c:ext xmlns:c15="http://schemas.microsoft.com/office/drawing/2012/chart" uri="{CE6537A1-D6FC-4f65-9D91-7224C49458BB}">
                  <c15:dlblFieldTable>
                    <c15:dlblFTEntry>
                      <c15:txfldGUID>{DF3EF872-2229-4163-96A5-A29F2D43C6A9}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94-40D9-AA95-26A85DCA3216}"/>
            </c:ext>
          </c:extLst>
        </c:ser>
        <c:dLbls>
          <c:showLegendKey val="0"/>
          <c:showVal val="1"/>
          <c:showCatName val="0"/>
          <c:showSerName val="0"/>
          <c:showPercent val="0"/>
          <c:showBubbleSize val="0"/>
        </c:dLbls>
        <c:axId val="423726912"/>
        <c:axId val="423737496"/>
      </c:scatterChart>
      <c:valAx>
        <c:axId val="423726912"/>
        <c:scaling>
          <c:orientation val="minMax"/>
          <c:max val="60.4"/>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737496"/>
        <c:crosses val="autoZero"/>
        <c:crossBetween val="midCat"/>
      </c:valAx>
      <c:valAx>
        <c:axId val="42373749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726912"/>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77-4337-BDAA-3E120ABB042F}"/>
                </c:ext>
                <c:ext xmlns:c15="http://schemas.microsoft.com/office/drawing/2012/chart" uri="{CE6537A1-D6FC-4f65-9D91-7224C49458BB}">
                  <c15:dlblFieldTable>
                    <c15:dlblFTEntry>
                      <c15:txfldGUID>{5F540F48-9C59-4F0E-9FF4-60B4F6F29ACA}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77-4337-BDAA-3E120ABB042F}"/>
                </c:ext>
                <c:ext xmlns:c15="http://schemas.microsoft.com/office/drawing/2012/chart" uri="{CE6537A1-D6FC-4f65-9D91-7224C49458BB}">
                  <c15:dlblFieldTable>
                    <c15:dlblFTEntry>
                      <c15:txfldGUID>{6EAEE652-0A5E-4C1F-B755-B6C2F6180B79}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77-4337-BDAA-3E120ABB042F}"/>
                </c:ext>
                <c:ext xmlns:c15="http://schemas.microsoft.com/office/drawing/2012/chart" uri="{CE6537A1-D6FC-4f65-9D91-7224C49458BB}">
                  <c15:dlblFieldTable>
                    <c15:dlblFTEntry>
                      <c15:txfldGUID>{416529BC-8F1A-44A1-BA5B-F35386B5EF0B}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77-4337-BDAA-3E120ABB042F}"/>
                </c:ext>
                <c:ext xmlns:c15="http://schemas.microsoft.com/office/drawing/2012/chart" uri="{CE6537A1-D6FC-4f65-9D91-7224C49458BB}">
                  <c15:dlblFieldTable>
                    <c15:dlblFTEntry>
                      <c15:txfldGUID>{841C90FE-373B-4938-AE9D-FB16323D511E}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77-4337-BDAA-3E120ABB042F}"/>
                </c:ext>
                <c:ext xmlns:c15="http://schemas.microsoft.com/office/drawing/2012/chart" uri="{CE6537A1-D6FC-4f65-9D91-7224C49458BB}">
                  <c15:dlblFieldTable>
                    <c15:dlblFTEntry>
                      <c15:txfldGUID>{5BE68B24-6741-44A3-BBCC-D708D3409907}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77-4337-BDAA-3E120ABB042F}"/>
                </c:ext>
                <c:ext xmlns:c15="http://schemas.microsoft.com/office/drawing/2012/chart" uri="{CE6537A1-D6FC-4f65-9D91-7224C49458BB}">
                  <c15:dlblFieldTable>
                    <c15:dlblFTEntry>
                      <c15:txfldGUID>{AE1AA947-F9B4-41D5-A0D0-7761192FE006}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77-4337-BDAA-3E120ABB042F}"/>
                </c:ext>
                <c:ext xmlns:c15="http://schemas.microsoft.com/office/drawing/2012/chart" uri="{CE6537A1-D6FC-4f65-9D91-7224C49458BB}">
                  <c15:dlblFieldTable>
                    <c15:dlblFTEntry>
                      <c15:txfldGUID>{482DE3C8-53E2-46FD-8F8D-EE7F80A45586}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77-4337-BDAA-3E120ABB042F}"/>
                </c:ext>
                <c:ext xmlns:c15="http://schemas.microsoft.com/office/drawing/2012/chart" uri="{CE6537A1-D6FC-4f65-9D91-7224C49458BB}">
                  <c15:dlblFieldTable>
                    <c15:dlblFTEntry>
                      <c15:txfldGUID>{8879245A-E67E-4542-B96E-C31DB151FA99}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77-4337-BDAA-3E120ABB042F}"/>
                </c:ext>
                <c:ext xmlns:c15="http://schemas.microsoft.com/office/drawing/2012/chart" uri="{CE6537A1-D6FC-4f65-9D91-7224C49458BB}">
                  <c15:dlblFieldTable>
                    <c15:dlblFTEntry>
                      <c15:txfldGUID>{68FF682C-5532-4806-9AB6-1A3E1B441F7C}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6.3</c:v>
                </c:pt>
                <c:pt idx="16">
                  <c:v>5.2</c:v>
                </c:pt>
                <c:pt idx="24">
                  <c:v>4.2</c:v>
                </c:pt>
                <c:pt idx="32">
                  <c:v>4.4000000000000004</c:v>
                </c:pt>
              </c:numCache>
            </c:numRef>
          </c:xVal>
          <c:yVal>
            <c:numRef>
              <c:f>公会計指標分析・財政指標組合せ分析表!$BP$73:$DC$73</c:f>
              <c:numCache>
                <c:formatCode>#,##0.0;"▲ "#,##0.0</c:formatCode>
                <c:ptCount val="40"/>
                <c:pt idx="24">
                  <c:v>14.4</c:v>
                </c:pt>
                <c:pt idx="32">
                  <c:v>38.1</c:v>
                </c:pt>
              </c:numCache>
            </c:numRef>
          </c:yVal>
          <c:smooth val="0"/>
          <c:extLst xmlns:c16r2="http://schemas.microsoft.com/office/drawing/2015/06/chart">
            <c:ext xmlns:c16="http://schemas.microsoft.com/office/drawing/2014/chart" uri="{C3380CC4-5D6E-409C-BE32-E72D297353CC}">
              <c16:uniqueId val="{00000009-9877-4337-BDAA-3E120ABB04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77-4337-BDAA-3E120ABB042F}"/>
                </c:ext>
                <c:ext xmlns:c15="http://schemas.microsoft.com/office/drawing/2012/chart" uri="{CE6537A1-D6FC-4f65-9D91-7224C49458BB}">
                  <c15:dlblFieldTable>
                    <c15:dlblFTEntry>
                      <c15:txfldGUID>{2D9D5A71-2F28-4C4D-9128-E998378BDC0E}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77-4337-BDAA-3E120ABB042F}"/>
                </c:ext>
                <c:ext xmlns:c15="http://schemas.microsoft.com/office/drawing/2012/chart" uri="{CE6537A1-D6FC-4f65-9D91-7224C49458BB}">
                  <c15:dlblFieldTable>
                    <c15:dlblFTEntry>
                      <c15:txfldGUID>{55F992C7-876A-4AAF-865A-8E32740B5D07}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77-4337-BDAA-3E120ABB042F}"/>
                </c:ext>
                <c:ext xmlns:c15="http://schemas.microsoft.com/office/drawing/2012/chart" uri="{CE6537A1-D6FC-4f65-9D91-7224C49458BB}">
                  <c15:dlblFieldTable>
                    <c15:dlblFTEntry>
                      <c15:txfldGUID>{274649B9-D227-49CF-8A03-01CE738F32B8}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77-4337-BDAA-3E120ABB042F}"/>
                </c:ext>
                <c:ext xmlns:c15="http://schemas.microsoft.com/office/drawing/2012/chart" uri="{CE6537A1-D6FC-4f65-9D91-7224C49458BB}">
                  <c15:dlblFieldTable>
                    <c15:dlblFTEntry>
                      <c15:txfldGUID>{10C60CFF-EEC8-410D-8FF7-4A4F613EFFD4}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77-4337-BDAA-3E120ABB042F}"/>
                </c:ext>
                <c:ext xmlns:c15="http://schemas.microsoft.com/office/drawing/2012/chart" uri="{CE6537A1-D6FC-4f65-9D91-7224C49458BB}">
                  <c15:dlblFieldTable>
                    <c15:dlblFTEntry>
                      <c15:txfldGUID>{BC095315-F38B-421D-8388-21ADD11C6805}</c15:txfldGUID>
                      <c15:f>#REF!</c15:f>
                      <c15:dlblFieldTableCache>
                        <c:ptCount val="1"/>
                        <c:pt idx="0">
                          <c:v>#REF!</c:v>
                        </c:pt>
                      </c15:dlblFieldTableCache>
                    </c15:dlblFTEntry>
                  </c15:dlblFieldTable>
                  <c15:showDataLabelsRange val="0"/>
                </c:ext>
              </c:extLst>
            </c:dLbl>
            <c:dLbl>
              <c:idx val="8"/>
              <c:layout>
                <c:manualLayout>
                  <c:x val="-2.567013515562553E-2"/>
                  <c:y val="-0.11016198292082989"/>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77-4337-BDAA-3E120ABB042F}"/>
                </c:ext>
                <c:ext xmlns:c15="http://schemas.microsoft.com/office/drawing/2012/chart" uri="{CE6537A1-D6FC-4f65-9D91-7224C49458BB}">
                  <c15:dlblFieldTable>
                    <c15:dlblFTEntry>
                      <c15:txfldGUID>{043B7515-45FB-4907-A82C-3A27DFE1E5FB}</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7725848082596006E-2"/>
                  <c:y val="-8.359162604193280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77-4337-BDAA-3E120ABB042F}"/>
                </c:ext>
                <c:ext xmlns:c15="http://schemas.microsoft.com/office/drawing/2012/chart" uri="{CE6537A1-D6FC-4f65-9D91-7224C49458BB}">
                  <c15:dlblFieldTable>
                    <c15:dlblFTEntry>
                      <c15:txfldGUID>{540EEE2D-3851-4BCA-B5FA-6886CD81346D}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9.0356783000561797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77-4337-BDAA-3E120ABB042F}"/>
                </c:ext>
                <c:ext xmlns:c15="http://schemas.microsoft.com/office/drawing/2012/chart" uri="{CE6537A1-D6FC-4f65-9D91-7224C49458BB}">
                  <c15:dlblFieldTable>
                    <c15:dlblFTEntry>
                      <c15:txfldGUID>{578772BB-23DB-4BCE-90DB-98FF1B8A59A3}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687712984457237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77-4337-BDAA-3E120ABB042F}"/>
                </c:ext>
                <c:ext xmlns:c15="http://schemas.microsoft.com/office/drawing/2012/chart" uri="{CE6537A1-D6FC-4f65-9D91-7224C49458BB}">
                  <c15:dlblFieldTable>
                    <c15:dlblFTEntry>
                      <c15:txfldGUID>{5EB4EC7D-CEBC-49C6-A22A-1439AB89DC18}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877-4337-BDAA-3E120ABB042F}"/>
            </c:ext>
          </c:extLst>
        </c:ser>
        <c:dLbls>
          <c:showLegendKey val="0"/>
          <c:showVal val="1"/>
          <c:showCatName val="0"/>
          <c:showSerName val="0"/>
          <c:showPercent val="0"/>
          <c:showBubbleSize val="0"/>
        </c:dLbls>
        <c:axId val="423727304"/>
        <c:axId val="423728480"/>
      </c:scatterChart>
      <c:valAx>
        <c:axId val="423727304"/>
        <c:scaling>
          <c:orientation val="minMax"/>
          <c:max val="9.6"/>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728480"/>
        <c:crosses val="autoZero"/>
        <c:crossBetween val="midCat"/>
      </c:valAx>
      <c:valAx>
        <c:axId val="42372848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72730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過去の大型事業（平取温泉改築事業）に係る借入金の償還が平成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年度より始まり、今後においても元利償還金の額は増えていく。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実質公債費比率については、前年度の</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％となったが、今後は上昇が見込まれる。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前年度の</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38.1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災害復旧事業の実施、国保病院改築事業の実施により将来負担額が増えたためである。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今後も、将来負担比率の数値については算定される見込みであるが、充当可能財源等の確保により、健全な比率の維持に努める。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北海道平取町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千円を取崩し、各事業に充当した。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新規積立は、ふるさと寄附金の増や、定期預金への預入利子等により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千円を積立てし、基金残高としては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今後においても、現水準を維持し、基金残高が減少しないように努める。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各種事業に充当するため、以下の基金を取崩した。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・沙流川ダム地域振興基金取崩額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・ふるさと応援基金取崩額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ふるさと寄附金の増により、以下の基金は積立額が増となり、基金残高が増となった。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・ふるさと応援基金積立額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各基金条例に基づき、管理運用していくが、現水準を維持できるように努める。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基金条例に基づき、毎年度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千円を積み立てることとなっている他、定期預金への預入、有価証券の保有により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千円の新規積立となり、合計で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平取町財政調整基金の設置、管理に関する条例に基づき、管理運用していく。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基金積立の利子分（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千円）だけ増加しているが、総額としては前年同額となっている。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平取町減債基金条例に基づき、管理運用していく。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施設等の老朽化は進んでいますが、類似団体は下回っています。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今後は、平取町公共施設等総合管理計画に基づき、施設の更新、統廃合、維持補修費を含め計画的に進めていく必要があります。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7" name="直線コネクタ 66"/>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8"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9" name="直線コネクタ 68"/>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0"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1" name="直線コネクタ 70"/>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2"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3" name="フローチャート: 判断 72"/>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4" name="フローチャート: 判断 73"/>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5" name="フローチャート: 判断 74"/>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6" name="フローチャート: 判断 75"/>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楕円 81"/>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3"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24384</xdr:rowOff>
    </xdr:from>
    <xdr:to>
      <xdr:col>19</xdr:col>
      <xdr:colOff>187325</xdr:colOff>
      <xdr:row>29</xdr:row>
      <xdr:rowOff>125984</xdr:rowOff>
    </xdr:to>
    <xdr:sp macro="" textlink="">
      <xdr:nvSpPr>
        <xdr:cNvPr id="84" name="楕円 83"/>
        <xdr:cNvSpPr/>
      </xdr:nvSpPr>
      <xdr:spPr>
        <a:xfrm>
          <a:off x="4000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75184</xdr:rowOff>
    </xdr:from>
    <xdr:to>
      <xdr:col>23</xdr:col>
      <xdr:colOff>85725</xdr:colOff>
      <xdr:row>30</xdr:row>
      <xdr:rowOff>9525</xdr:rowOff>
    </xdr:to>
    <xdr:cxnSp macro="">
      <xdr:nvCxnSpPr>
        <xdr:cNvPr id="85" name="直線コネクタ 84"/>
        <xdr:cNvCxnSpPr/>
      </xdr:nvCxnSpPr>
      <xdr:spPr>
        <a:xfrm>
          <a:off x="4051300" y="5818759"/>
          <a:ext cx="7112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6" name="楕円 85"/>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75184</xdr:rowOff>
    </xdr:from>
    <xdr:to>
      <xdr:col>19</xdr:col>
      <xdr:colOff>136525</xdr:colOff>
      <xdr:row>30</xdr:row>
      <xdr:rowOff>95885</xdr:rowOff>
    </xdr:to>
    <xdr:cxnSp macro="">
      <xdr:nvCxnSpPr>
        <xdr:cNvPr id="87" name="直線コネクタ 86"/>
        <xdr:cNvCxnSpPr/>
      </xdr:nvCxnSpPr>
      <xdr:spPr>
        <a:xfrm flipV="1">
          <a:off x="3289300" y="5818759"/>
          <a:ext cx="762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118491</xdr:rowOff>
    </xdr:from>
    <xdr:to>
      <xdr:col>11</xdr:col>
      <xdr:colOff>187325</xdr:colOff>
      <xdr:row>31</xdr:row>
      <xdr:rowOff>48641</xdr:rowOff>
    </xdr:to>
    <xdr:sp macro="" textlink="">
      <xdr:nvSpPr>
        <xdr:cNvPr id="88" name="楕円 87"/>
        <xdr:cNvSpPr/>
      </xdr:nvSpPr>
      <xdr:spPr>
        <a:xfrm>
          <a:off x="24765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169291</xdr:rowOff>
    </xdr:to>
    <xdr:cxnSp macro="">
      <xdr:nvCxnSpPr>
        <xdr:cNvPr id="89" name="直線コネクタ 88"/>
        <xdr:cNvCxnSpPr/>
      </xdr:nvCxnSpPr>
      <xdr:spPr>
        <a:xfrm flipV="1">
          <a:off x="2527300" y="601091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0"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1"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2"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142511</xdr:rowOff>
    </xdr:from>
    <xdr:ext cx="405111" cy="259045"/>
    <xdr:sp macro="" textlink="">
      <xdr:nvSpPr>
        <xdr:cNvPr id="93" name="n_1mainValue有形固定資産減価償却率"/>
        <xdr:cNvSpPr txBox="1"/>
      </xdr:nvSpPr>
      <xdr:spPr>
        <a:xfrm>
          <a:off x="3836044" y="554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4" name="n_2mainValue有形固定資産減価償却率"/>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39768</xdr:rowOff>
    </xdr:from>
    <xdr:ext cx="405111" cy="259045"/>
    <xdr:sp macro="" textlink="">
      <xdr:nvSpPr>
        <xdr:cNvPr id="95" name="n_3mainValue有形固定資産減価償却率"/>
        <xdr:cNvSpPr txBox="1"/>
      </xdr:nvSpPr>
      <xdr:spPr>
        <a:xfrm>
          <a:off x="2324744" y="6126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類似団体より高い数値となっていますが、第６次平取町総合計画に基づく計画的な事業実施、起債の新規発行を抑制するなど、将来負担を少なくし町財政の健全化に努めます。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1"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82486</xdr:rowOff>
    </xdr:from>
    <xdr:to>
      <xdr:col>76</xdr:col>
      <xdr:colOff>73025</xdr:colOff>
      <xdr:row>29</xdr:row>
      <xdr:rowOff>12636</xdr:rowOff>
    </xdr:to>
    <xdr:sp macro="" textlink="">
      <xdr:nvSpPr>
        <xdr:cNvPr id="139" name="楕円 138"/>
        <xdr:cNvSpPr/>
      </xdr:nvSpPr>
      <xdr:spPr>
        <a:xfrm>
          <a:off x="14744700" y="56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105363</xdr:rowOff>
    </xdr:from>
    <xdr:ext cx="469744" cy="259045"/>
    <xdr:sp macro="" textlink="">
      <xdr:nvSpPr>
        <xdr:cNvPr id="140" name="債務償還比率該当値テキスト"/>
        <xdr:cNvSpPr txBox="1"/>
      </xdr:nvSpPr>
      <xdr:spPr>
        <a:xfrm>
          <a:off x="14846300" y="550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161480</xdr:rowOff>
    </xdr:from>
    <xdr:to>
      <xdr:col>72</xdr:col>
      <xdr:colOff>123825</xdr:colOff>
      <xdr:row>30</xdr:row>
      <xdr:rowOff>91630</xdr:rowOff>
    </xdr:to>
    <xdr:sp macro="" textlink="">
      <xdr:nvSpPr>
        <xdr:cNvPr id="141" name="楕円 140"/>
        <xdr:cNvSpPr/>
      </xdr:nvSpPr>
      <xdr:spPr>
        <a:xfrm>
          <a:off x="14033500" y="59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133286</xdr:rowOff>
    </xdr:from>
    <xdr:to>
      <xdr:col>76</xdr:col>
      <xdr:colOff>22225</xdr:colOff>
      <xdr:row>30</xdr:row>
      <xdr:rowOff>40830</xdr:rowOff>
    </xdr:to>
    <xdr:cxnSp macro="">
      <xdr:nvCxnSpPr>
        <xdr:cNvPr id="142" name="直線コネクタ 141"/>
        <xdr:cNvCxnSpPr/>
      </xdr:nvCxnSpPr>
      <xdr:spPr>
        <a:xfrm flipV="1">
          <a:off x="14084300" y="5705411"/>
          <a:ext cx="7112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3"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108157</xdr:rowOff>
    </xdr:from>
    <xdr:ext cx="469744" cy="259045"/>
    <xdr:sp macro="" textlink="">
      <xdr:nvSpPr>
        <xdr:cNvPr id="144" name="n_1mainValue債務償還比率"/>
        <xdr:cNvSpPr txBox="1"/>
      </xdr:nvSpPr>
      <xdr:spPr>
        <a:xfrm>
          <a:off x="13836727" y="568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1" name="楕円 70"/>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2" name="【道路】&#10;有形固定資産減価償却率該当値テキスト"/>
        <xdr:cNvSpPr txBox="1"/>
      </xdr:nvSpPr>
      <xdr:spPr>
        <a:xfrm>
          <a:off x="4673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3" name="楕円 72"/>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118110</xdr:rowOff>
    </xdr:to>
    <xdr:cxnSp macro="">
      <xdr:nvCxnSpPr>
        <xdr:cNvPr id="74" name="直線コネクタ 73"/>
        <xdr:cNvCxnSpPr/>
      </xdr:nvCxnSpPr>
      <xdr:spPr>
        <a:xfrm flipV="1">
          <a:off x="3797300" y="6427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5" name="楕円 74"/>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144780</xdr:rowOff>
    </xdr:to>
    <xdr:cxnSp macro="">
      <xdr:nvCxnSpPr>
        <xdr:cNvPr id="76" name="直線コネクタ 75"/>
        <xdr:cNvCxnSpPr/>
      </xdr:nvCxnSpPr>
      <xdr:spPr>
        <a:xfrm flipV="1">
          <a:off x="2908300" y="6461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7" name="楕円 76"/>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37</xdr:row>
      <xdr:rowOff>144780</xdr:rowOff>
    </xdr:to>
    <xdr:cxnSp macro="">
      <xdr:nvCxnSpPr>
        <xdr:cNvPr id="78" name="直線コネクタ 77"/>
        <xdr:cNvCxnSpPr/>
      </xdr:nvCxnSpPr>
      <xdr:spPr>
        <a:xfrm>
          <a:off x="2019300" y="6427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2"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4" name="n_3mainValue【道路】&#10;有形固定資産減価償却率"/>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151004</xdr:rowOff>
    </xdr:from>
    <xdr:to>
      <xdr:col>55</xdr:col>
      <xdr:colOff>50800</xdr:colOff>
      <xdr:row>41</xdr:row>
      <xdr:rowOff>81154</xdr:rowOff>
    </xdr:to>
    <xdr:sp macro="" textlink="">
      <xdr:nvSpPr>
        <xdr:cNvPr id="123" name="楕円 122"/>
        <xdr:cNvSpPr/>
      </xdr:nvSpPr>
      <xdr:spPr>
        <a:xfrm>
          <a:off x="10426700" y="70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129431</xdr:rowOff>
    </xdr:from>
    <xdr:ext cx="534377" cy="259045"/>
    <xdr:sp macro="" textlink="">
      <xdr:nvSpPr>
        <xdr:cNvPr id="124" name="【道路】&#10;一人当たり延長該当値テキスト"/>
        <xdr:cNvSpPr txBox="1"/>
      </xdr:nvSpPr>
      <xdr:spPr>
        <a:xfrm>
          <a:off x="10515600" y="69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154982</xdr:rowOff>
    </xdr:from>
    <xdr:to>
      <xdr:col>50</xdr:col>
      <xdr:colOff>165100</xdr:colOff>
      <xdr:row>41</xdr:row>
      <xdr:rowOff>85132</xdr:rowOff>
    </xdr:to>
    <xdr:sp macro="" textlink="">
      <xdr:nvSpPr>
        <xdr:cNvPr id="125" name="楕円 124"/>
        <xdr:cNvSpPr/>
      </xdr:nvSpPr>
      <xdr:spPr>
        <a:xfrm>
          <a:off x="9588500" y="70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30354</xdr:rowOff>
    </xdr:from>
    <xdr:to>
      <xdr:col>55</xdr:col>
      <xdr:colOff>0</xdr:colOff>
      <xdr:row>41</xdr:row>
      <xdr:rowOff>34332</xdr:rowOff>
    </xdr:to>
    <xdr:cxnSp macro="">
      <xdr:nvCxnSpPr>
        <xdr:cNvPr id="126" name="直線コネクタ 125"/>
        <xdr:cNvCxnSpPr/>
      </xdr:nvCxnSpPr>
      <xdr:spPr>
        <a:xfrm flipV="1">
          <a:off x="9639300" y="7059804"/>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159173</xdr:rowOff>
    </xdr:from>
    <xdr:to>
      <xdr:col>46</xdr:col>
      <xdr:colOff>38100</xdr:colOff>
      <xdr:row>41</xdr:row>
      <xdr:rowOff>89323</xdr:rowOff>
    </xdr:to>
    <xdr:sp macro="" textlink="">
      <xdr:nvSpPr>
        <xdr:cNvPr id="127" name="楕円 126"/>
        <xdr:cNvSpPr/>
      </xdr:nvSpPr>
      <xdr:spPr>
        <a:xfrm>
          <a:off x="8699500" y="70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34332</xdr:rowOff>
    </xdr:from>
    <xdr:to>
      <xdr:col>50</xdr:col>
      <xdr:colOff>114300</xdr:colOff>
      <xdr:row>41</xdr:row>
      <xdr:rowOff>38523</xdr:rowOff>
    </xdr:to>
    <xdr:cxnSp macro="">
      <xdr:nvCxnSpPr>
        <xdr:cNvPr id="128" name="直線コネクタ 127"/>
        <xdr:cNvCxnSpPr/>
      </xdr:nvCxnSpPr>
      <xdr:spPr>
        <a:xfrm flipV="1">
          <a:off x="8750300" y="70637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160582</xdr:rowOff>
    </xdr:from>
    <xdr:to>
      <xdr:col>41</xdr:col>
      <xdr:colOff>101600</xdr:colOff>
      <xdr:row>41</xdr:row>
      <xdr:rowOff>90732</xdr:rowOff>
    </xdr:to>
    <xdr:sp macro="" textlink="">
      <xdr:nvSpPr>
        <xdr:cNvPr id="129" name="楕円 128"/>
        <xdr:cNvSpPr/>
      </xdr:nvSpPr>
      <xdr:spPr>
        <a:xfrm>
          <a:off x="7810500" y="701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38523</xdr:rowOff>
    </xdr:from>
    <xdr:to>
      <xdr:col>45</xdr:col>
      <xdr:colOff>177800</xdr:colOff>
      <xdr:row>41</xdr:row>
      <xdr:rowOff>39932</xdr:rowOff>
    </xdr:to>
    <xdr:cxnSp macro="">
      <xdr:nvCxnSpPr>
        <xdr:cNvPr id="130" name="直線コネクタ 129"/>
        <xdr:cNvCxnSpPr/>
      </xdr:nvCxnSpPr>
      <xdr:spPr>
        <a:xfrm flipV="1">
          <a:off x="7861300" y="706797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76259</xdr:rowOff>
    </xdr:from>
    <xdr:ext cx="534377" cy="259045"/>
    <xdr:sp macro="" textlink="">
      <xdr:nvSpPr>
        <xdr:cNvPr id="134" name="n_1mainValue【道路】&#10;一人当たり延長"/>
        <xdr:cNvSpPr txBox="1"/>
      </xdr:nvSpPr>
      <xdr:spPr>
        <a:xfrm>
          <a:off x="9359411" y="710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80450</xdr:rowOff>
    </xdr:from>
    <xdr:ext cx="534377" cy="259045"/>
    <xdr:sp macro="" textlink="">
      <xdr:nvSpPr>
        <xdr:cNvPr id="135" name="n_2mainValue【道路】&#10;一人当たり延長"/>
        <xdr:cNvSpPr txBox="1"/>
      </xdr:nvSpPr>
      <xdr:spPr>
        <a:xfrm>
          <a:off x="8483111" y="71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81859</xdr:rowOff>
    </xdr:from>
    <xdr:ext cx="534377" cy="259045"/>
    <xdr:sp macro="" textlink="">
      <xdr:nvSpPr>
        <xdr:cNvPr id="136" name="n_3mainValue【道路】&#10;一人当たり延長"/>
        <xdr:cNvSpPr txBox="1"/>
      </xdr:nvSpPr>
      <xdr:spPr>
        <a:xfrm>
          <a:off x="7594111" y="71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7" name="楕円 176"/>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55353</xdr:rowOff>
    </xdr:from>
    <xdr:ext cx="405111" cy="259045"/>
    <xdr:sp macro="" textlink="">
      <xdr:nvSpPr>
        <xdr:cNvPr id="178" name="【橋りょう・トンネル】&#10;有形固定資産減価償却率該当値テキスト"/>
        <xdr:cNvSpPr txBox="1"/>
      </xdr:nvSpPr>
      <xdr:spPr>
        <a:xfrm>
          <a:off x="4673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60234</xdr:rowOff>
    </xdr:from>
    <xdr:to>
      <xdr:col>20</xdr:col>
      <xdr:colOff>38100</xdr:colOff>
      <xdr:row>59</xdr:row>
      <xdr:rowOff>161834</xdr:rowOff>
    </xdr:to>
    <xdr:sp macro="" textlink="">
      <xdr:nvSpPr>
        <xdr:cNvPr id="179" name="楕円 178"/>
        <xdr:cNvSpPr/>
      </xdr:nvSpPr>
      <xdr:spPr>
        <a:xfrm>
          <a:off x="3746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83276</xdr:rowOff>
    </xdr:from>
    <xdr:to>
      <xdr:col>24</xdr:col>
      <xdr:colOff>63500</xdr:colOff>
      <xdr:row>59</xdr:row>
      <xdr:rowOff>111034</xdr:rowOff>
    </xdr:to>
    <xdr:cxnSp macro="">
      <xdr:nvCxnSpPr>
        <xdr:cNvPr id="180" name="直線コネクタ 179"/>
        <xdr:cNvCxnSpPr/>
      </xdr:nvCxnSpPr>
      <xdr:spPr>
        <a:xfrm flipV="1">
          <a:off x="3797300" y="101988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81" name="楕円 180"/>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111034</xdr:rowOff>
    </xdr:to>
    <xdr:cxnSp macro="">
      <xdr:nvCxnSpPr>
        <xdr:cNvPr id="182" name="直線コネクタ 181"/>
        <xdr:cNvCxnSpPr/>
      </xdr:nvCxnSpPr>
      <xdr:spPr>
        <a:xfrm>
          <a:off x="2908300" y="102233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83" name="楕円 182"/>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135527</xdr:rowOff>
    </xdr:to>
    <xdr:cxnSp macro="">
      <xdr:nvCxnSpPr>
        <xdr:cNvPr id="184" name="直線コネクタ 183"/>
        <xdr:cNvCxnSpPr/>
      </xdr:nvCxnSpPr>
      <xdr:spPr>
        <a:xfrm flipV="1">
          <a:off x="2019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152961</xdr:rowOff>
    </xdr:from>
    <xdr:ext cx="405111" cy="259045"/>
    <xdr:sp macro="" textlink="">
      <xdr:nvSpPr>
        <xdr:cNvPr id="188" name="n_1mainValue【橋りょう・トンネル】&#10;有形固定資産減価償却率"/>
        <xdr:cNvSpPr txBox="1"/>
      </xdr:nvSpPr>
      <xdr:spPr>
        <a:xfrm>
          <a:off x="3582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189"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190" name="n_3mainValue【橋りょう・トンネ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16612</xdr:rowOff>
    </xdr:from>
    <xdr:to>
      <xdr:col>55</xdr:col>
      <xdr:colOff>50800</xdr:colOff>
      <xdr:row>63</xdr:row>
      <xdr:rowOff>118212</xdr:rowOff>
    </xdr:to>
    <xdr:sp macro="" textlink="">
      <xdr:nvSpPr>
        <xdr:cNvPr id="227" name="楕円 226"/>
        <xdr:cNvSpPr/>
      </xdr:nvSpPr>
      <xdr:spPr>
        <a:xfrm>
          <a:off x="10426700" y="108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102989</xdr:rowOff>
    </xdr:from>
    <xdr:ext cx="599010" cy="259045"/>
    <xdr:sp macro="" textlink="">
      <xdr:nvSpPr>
        <xdr:cNvPr id="228" name="【橋りょう・トンネル】&#10;一人当たり有形固定資産（償却資産）額該当値テキスト"/>
        <xdr:cNvSpPr txBox="1"/>
      </xdr:nvSpPr>
      <xdr:spPr>
        <a:xfrm>
          <a:off x="10515600" y="1073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18737</xdr:rowOff>
    </xdr:from>
    <xdr:to>
      <xdr:col>50</xdr:col>
      <xdr:colOff>165100</xdr:colOff>
      <xdr:row>63</xdr:row>
      <xdr:rowOff>120337</xdr:rowOff>
    </xdr:to>
    <xdr:sp macro="" textlink="">
      <xdr:nvSpPr>
        <xdr:cNvPr id="229" name="楕円 228"/>
        <xdr:cNvSpPr/>
      </xdr:nvSpPr>
      <xdr:spPr>
        <a:xfrm>
          <a:off x="9588500" y="108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67412</xdr:rowOff>
    </xdr:from>
    <xdr:to>
      <xdr:col>55</xdr:col>
      <xdr:colOff>0</xdr:colOff>
      <xdr:row>63</xdr:row>
      <xdr:rowOff>69537</xdr:rowOff>
    </xdr:to>
    <xdr:cxnSp macro="">
      <xdr:nvCxnSpPr>
        <xdr:cNvPr id="230" name="直線コネクタ 229"/>
        <xdr:cNvCxnSpPr/>
      </xdr:nvCxnSpPr>
      <xdr:spPr>
        <a:xfrm flipV="1">
          <a:off x="9639300" y="10868762"/>
          <a:ext cx="8382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24447</xdr:rowOff>
    </xdr:from>
    <xdr:to>
      <xdr:col>46</xdr:col>
      <xdr:colOff>38100</xdr:colOff>
      <xdr:row>63</xdr:row>
      <xdr:rowOff>126047</xdr:rowOff>
    </xdr:to>
    <xdr:sp macro="" textlink="">
      <xdr:nvSpPr>
        <xdr:cNvPr id="231" name="楕円 230"/>
        <xdr:cNvSpPr/>
      </xdr:nvSpPr>
      <xdr:spPr>
        <a:xfrm>
          <a:off x="8699500" y="10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69537</xdr:rowOff>
    </xdr:from>
    <xdr:to>
      <xdr:col>50</xdr:col>
      <xdr:colOff>114300</xdr:colOff>
      <xdr:row>63</xdr:row>
      <xdr:rowOff>75247</xdr:rowOff>
    </xdr:to>
    <xdr:cxnSp macro="">
      <xdr:nvCxnSpPr>
        <xdr:cNvPr id="232" name="直線コネクタ 231"/>
        <xdr:cNvCxnSpPr/>
      </xdr:nvCxnSpPr>
      <xdr:spPr>
        <a:xfrm flipV="1">
          <a:off x="8750300" y="10870887"/>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25208</xdr:rowOff>
    </xdr:from>
    <xdr:to>
      <xdr:col>41</xdr:col>
      <xdr:colOff>101600</xdr:colOff>
      <xdr:row>63</xdr:row>
      <xdr:rowOff>126808</xdr:rowOff>
    </xdr:to>
    <xdr:sp macro="" textlink="">
      <xdr:nvSpPr>
        <xdr:cNvPr id="233" name="楕円 232"/>
        <xdr:cNvSpPr/>
      </xdr:nvSpPr>
      <xdr:spPr>
        <a:xfrm>
          <a:off x="7810500" y="108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75247</xdr:rowOff>
    </xdr:from>
    <xdr:to>
      <xdr:col>45</xdr:col>
      <xdr:colOff>177800</xdr:colOff>
      <xdr:row>63</xdr:row>
      <xdr:rowOff>76008</xdr:rowOff>
    </xdr:to>
    <xdr:cxnSp macro="">
      <xdr:nvCxnSpPr>
        <xdr:cNvPr id="234" name="直線コネクタ 233"/>
        <xdr:cNvCxnSpPr/>
      </xdr:nvCxnSpPr>
      <xdr:spPr>
        <a:xfrm flipV="1">
          <a:off x="7861300" y="1087659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111464</xdr:rowOff>
    </xdr:from>
    <xdr:ext cx="599010" cy="259045"/>
    <xdr:sp macro="" textlink="">
      <xdr:nvSpPr>
        <xdr:cNvPr id="238" name="n_1mainValue【橋りょう・トンネル】&#10;一人当たり有形固定資産（償却資産）額"/>
        <xdr:cNvSpPr txBox="1"/>
      </xdr:nvSpPr>
      <xdr:spPr>
        <a:xfrm>
          <a:off x="9327095" y="1091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117174</xdr:rowOff>
    </xdr:from>
    <xdr:ext cx="599010" cy="259045"/>
    <xdr:sp macro="" textlink="">
      <xdr:nvSpPr>
        <xdr:cNvPr id="239" name="n_2mainValue【橋りょう・トンネル】&#10;一人当たり有形固定資産（償却資産）額"/>
        <xdr:cNvSpPr txBox="1"/>
      </xdr:nvSpPr>
      <xdr:spPr>
        <a:xfrm>
          <a:off x="8450795" y="109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117935</xdr:rowOff>
    </xdr:from>
    <xdr:ext cx="599010" cy="259045"/>
    <xdr:sp macro="" textlink="">
      <xdr:nvSpPr>
        <xdr:cNvPr id="240" name="n_3mainValue【橋りょう・トンネル】&#10;一人当たり有形固定資産（償却資産）額"/>
        <xdr:cNvSpPr txBox="1"/>
      </xdr:nvSpPr>
      <xdr:spPr>
        <a:xfrm>
          <a:off x="7561795" y="1091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80" name="楕円 279"/>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281" name="【公営住宅】&#10;有形固定資産減価償却率該当値テキスト"/>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31114</xdr:rowOff>
    </xdr:from>
    <xdr:to>
      <xdr:col>20</xdr:col>
      <xdr:colOff>38100</xdr:colOff>
      <xdr:row>80</xdr:row>
      <xdr:rowOff>132714</xdr:rowOff>
    </xdr:to>
    <xdr:sp macro="" textlink="">
      <xdr:nvSpPr>
        <xdr:cNvPr id="282" name="楕円 281"/>
        <xdr:cNvSpPr/>
      </xdr:nvSpPr>
      <xdr:spPr>
        <a:xfrm>
          <a:off x="3746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81914</xdr:rowOff>
    </xdr:to>
    <xdr:cxnSp macro="">
      <xdr:nvCxnSpPr>
        <xdr:cNvPr id="283" name="直線コネクタ 282"/>
        <xdr:cNvCxnSpPr/>
      </xdr:nvCxnSpPr>
      <xdr:spPr>
        <a:xfrm flipV="1">
          <a:off x="3797300" y="137350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284" name="楕円 283"/>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80</xdr:row>
      <xdr:rowOff>106680</xdr:rowOff>
    </xdr:to>
    <xdr:cxnSp macro="">
      <xdr:nvCxnSpPr>
        <xdr:cNvPr id="285" name="直線コネクタ 284"/>
        <xdr:cNvCxnSpPr/>
      </xdr:nvCxnSpPr>
      <xdr:spPr>
        <a:xfrm flipV="1">
          <a:off x="2908300" y="137979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286" name="楕円 285"/>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82</xdr:row>
      <xdr:rowOff>57150</xdr:rowOff>
    </xdr:to>
    <xdr:cxnSp macro="">
      <xdr:nvCxnSpPr>
        <xdr:cNvPr id="287" name="直線コネクタ 286"/>
        <xdr:cNvCxnSpPr/>
      </xdr:nvCxnSpPr>
      <xdr:spPr>
        <a:xfrm flipV="1">
          <a:off x="2019300" y="1382268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149241</xdr:rowOff>
    </xdr:from>
    <xdr:ext cx="405111" cy="259045"/>
    <xdr:sp macro="" textlink="">
      <xdr:nvSpPr>
        <xdr:cNvPr id="291" name="n_1mainValue【公営住宅】&#10;有形固定資産減価償却率"/>
        <xdr:cNvSpPr txBox="1"/>
      </xdr:nvSpPr>
      <xdr:spPr>
        <a:xfrm>
          <a:off x="35820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292" name="n_2mainValue【公営住宅】&#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293" name="n_3main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115697</xdr:rowOff>
    </xdr:from>
    <xdr:to>
      <xdr:col>55</xdr:col>
      <xdr:colOff>50800</xdr:colOff>
      <xdr:row>82</xdr:row>
      <xdr:rowOff>45847</xdr:rowOff>
    </xdr:to>
    <xdr:sp macro="" textlink="">
      <xdr:nvSpPr>
        <xdr:cNvPr id="332" name="楕円 331"/>
        <xdr:cNvSpPr/>
      </xdr:nvSpPr>
      <xdr:spPr>
        <a:xfrm>
          <a:off x="10426700" y="140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138574</xdr:rowOff>
    </xdr:from>
    <xdr:ext cx="469744" cy="259045"/>
    <xdr:sp macro="" textlink="">
      <xdr:nvSpPr>
        <xdr:cNvPr id="333" name="【公営住宅】&#10;一人当たり面積該当値テキスト"/>
        <xdr:cNvSpPr txBox="1"/>
      </xdr:nvSpPr>
      <xdr:spPr>
        <a:xfrm>
          <a:off x="10515600" y="1385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151130</xdr:rowOff>
    </xdr:from>
    <xdr:to>
      <xdr:col>50</xdr:col>
      <xdr:colOff>165100</xdr:colOff>
      <xdr:row>82</xdr:row>
      <xdr:rowOff>81280</xdr:rowOff>
    </xdr:to>
    <xdr:sp macro="" textlink="">
      <xdr:nvSpPr>
        <xdr:cNvPr id="334" name="楕円 333"/>
        <xdr:cNvSpPr/>
      </xdr:nvSpPr>
      <xdr:spPr>
        <a:xfrm>
          <a:off x="958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166497</xdr:rowOff>
    </xdr:from>
    <xdr:to>
      <xdr:col>55</xdr:col>
      <xdr:colOff>0</xdr:colOff>
      <xdr:row>82</xdr:row>
      <xdr:rowOff>30480</xdr:rowOff>
    </xdr:to>
    <xdr:cxnSp macro="">
      <xdr:nvCxnSpPr>
        <xdr:cNvPr id="335" name="直線コネクタ 334"/>
        <xdr:cNvCxnSpPr/>
      </xdr:nvCxnSpPr>
      <xdr:spPr>
        <a:xfrm flipV="1">
          <a:off x="9639300" y="14053947"/>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124650</xdr:rowOff>
    </xdr:from>
    <xdr:to>
      <xdr:col>46</xdr:col>
      <xdr:colOff>38100</xdr:colOff>
      <xdr:row>82</xdr:row>
      <xdr:rowOff>54800</xdr:rowOff>
    </xdr:to>
    <xdr:sp macro="" textlink="">
      <xdr:nvSpPr>
        <xdr:cNvPr id="336" name="楕円 335"/>
        <xdr:cNvSpPr/>
      </xdr:nvSpPr>
      <xdr:spPr>
        <a:xfrm>
          <a:off x="8699500" y="140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4000</xdr:rowOff>
    </xdr:from>
    <xdr:to>
      <xdr:col>50</xdr:col>
      <xdr:colOff>114300</xdr:colOff>
      <xdr:row>82</xdr:row>
      <xdr:rowOff>30480</xdr:rowOff>
    </xdr:to>
    <xdr:cxnSp macro="">
      <xdr:nvCxnSpPr>
        <xdr:cNvPr id="337" name="直線コネクタ 336"/>
        <xdr:cNvCxnSpPr/>
      </xdr:nvCxnSpPr>
      <xdr:spPr>
        <a:xfrm>
          <a:off x="8750300" y="14062900"/>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76836</xdr:rowOff>
    </xdr:from>
    <xdr:to>
      <xdr:col>41</xdr:col>
      <xdr:colOff>101600</xdr:colOff>
      <xdr:row>82</xdr:row>
      <xdr:rowOff>6986</xdr:rowOff>
    </xdr:to>
    <xdr:sp macro="" textlink="">
      <xdr:nvSpPr>
        <xdr:cNvPr id="338" name="楕円 337"/>
        <xdr:cNvSpPr/>
      </xdr:nvSpPr>
      <xdr:spPr>
        <a:xfrm>
          <a:off x="781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127636</xdr:rowOff>
    </xdr:from>
    <xdr:to>
      <xdr:col>45</xdr:col>
      <xdr:colOff>177800</xdr:colOff>
      <xdr:row>82</xdr:row>
      <xdr:rowOff>4000</xdr:rowOff>
    </xdr:to>
    <xdr:cxnSp macro="">
      <xdr:nvCxnSpPr>
        <xdr:cNvPr id="339" name="直線コネクタ 338"/>
        <xdr:cNvCxnSpPr/>
      </xdr:nvCxnSpPr>
      <xdr:spPr>
        <a:xfrm>
          <a:off x="7861300" y="14015086"/>
          <a:ext cx="8890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97807</xdr:rowOff>
    </xdr:from>
    <xdr:ext cx="469744" cy="259045"/>
    <xdr:sp macro="" textlink="">
      <xdr:nvSpPr>
        <xdr:cNvPr id="343" name="n_1mainValue【公営住宅】&#10;一人当たり面積"/>
        <xdr:cNvSpPr txBox="1"/>
      </xdr:nvSpPr>
      <xdr:spPr>
        <a:xfrm>
          <a:off x="93917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71327</xdr:rowOff>
    </xdr:from>
    <xdr:ext cx="469744" cy="259045"/>
    <xdr:sp macro="" textlink="">
      <xdr:nvSpPr>
        <xdr:cNvPr id="344" name="n_2mainValue【公営住宅】&#10;一人当たり面積"/>
        <xdr:cNvSpPr txBox="1"/>
      </xdr:nvSpPr>
      <xdr:spPr>
        <a:xfrm>
          <a:off x="8515427" y="1378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23513</xdr:rowOff>
    </xdr:from>
    <xdr:ext cx="469744" cy="259045"/>
    <xdr:sp macro="" textlink="">
      <xdr:nvSpPr>
        <xdr:cNvPr id="345" name="n_3mainValue【公営住宅】&#10;一人当たり面積"/>
        <xdr:cNvSpPr txBox="1"/>
      </xdr:nvSpPr>
      <xdr:spPr>
        <a:xfrm>
          <a:off x="7626427" y="137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64589</xdr:rowOff>
    </xdr:from>
    <xdr:to>
      <xdr:col>85</xdr:col>
      <xdr:colOff>177800</xdr:colOff>
      <xdr:row>33</xdr:row>
      <xdr:rowOff>166189</xdr:rowOff>
    </xdr:to>
    <xdr:sp macro="" textlink="">
      <xdr:nvSpPr>
        <xdr:cNvPr id="402" name="楕円 401"/>
        <xdr:cNvSpPr/>
      </xdr:nvSpPr>
      <xdr:spPr>
        <a:xfrm>
          <a:off x="162687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150966</xdr:rowOff>
    </xdr:from>
    <xdr:ext cx="405111" cy="259045"/>
    <xdr:sp macro="" textlink="">
      <xdr:nvSpPr>
        <xdr:cNvPr id="403" name="【認定こども園・幼稚園・保育所】&#10;有形固定資産減価償却率該当値テキスト"/>
        <xdr:cNvSpPr txBox="1"/>
      </xdr:nvSpPr>
      <xdr:spPr>
        <a:xfrm>
          <a:off x="16357600" y="563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404" name="楕円 403"/>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115389</xdr:rowOff>
    </xdr:from>
    <xdr:to>
      <xdr:col>85</xdr:col>
      <xdr:colOff>127000</xdr:colOff>
      <xdr:row>33</xdr:row>
      <xdr:rowOff>167640</xdr:rowOff>
    </xdr:to>
    <xdr:cxnSp macro="">
      <xdr:nvCxnSpPr>
        <xdr:cNvPr id="405" name="直線コネクタ 404"/>
        <xdr:cNvCxnSpPr/>
      </xdr:nvCxnSpPr>
      <xdr:spPr>
        <a:xfrm flipV="1">
          <a:off x="15481300" y="577323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164193</xdr:rowOff>
    </xdr:from>
    <xdr:to>
      <xdr:col>76</xdr:col>
      <xdr:colOff>165100</xdr:colOff>
      <xdr:row>34</xdr:row>
      <xdr:rowOff>94343</xdr:rowOff>
    </xdr:to>
    <xdr:sp macro="" textlink="">
      <xdr:nvSpPr>
        <xdr:cNvPr id="406" name="楕円 405"/>
        <xdr:cNvSpPr/>
      </xdr:nvSpPr>
      <xdr:spPr>
        <a:xfrm>
          <a:off x="14541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43543</xdr:rowOff>
    </xdr:to>
    <xdr:cxnSp macro="">
      <xdr:nvCxnSpPr>
        <xdr:cNvPr id="407" name="直線コネクタ 406"/>
        <xdr:cNvCxnSpPr/>
      </xdr:nvCxnSpPr>
      <xdr:spPr>
        <a:xfrm flipV="1">
          <a:off x="14592300" y="58254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08" name="楕円 407"/>
        <xdr:cNvSpPr/>
      </xdr:nvSpPr>
      <xdr:spPr>
        <a:xfrm>
          <a:off x="13652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43543</xdr:rowOff>
    </xdr:from>
    <xdr:to>
      <xdr:col>76</xdr:col>
      <xdr:colOff>114300</xdr:colOff>
      <xdr:row>37</xdr:row>
      <xdr:rowOff>84364</xdr:rowOff>
    </xdr:to>
    <xdr:cxnSp macro="">
      <xdr:nvCxnSpPr>
        <xdr:cNvPr id="409" name="直線コネクタ 408"/>
        <xdr:cNvCxnSpPr/>
      </xdr:nvCxnSpPr>
      <xdr:spPr>
        <a:xfrm flipV="1">
          <a:off x="13703300" y="58728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63517</xdr:rowOff>
    </xdr:from>
    <xdr:ext cx="405111" cy="259045"/>
    <xdr:sp macro="" textlink="">
      <xdr:nvSpPr>
        <xdr:cNvPr id="413" name="n_1mainValue【認定こども園・幼稚園・保育所】&#10;有形固定資産減価償却率"/>
        <xdr:cNvSpPr txBox="1"/>
      </xdr:nvSpPr>
      <xdr:spPr>
        <a:xfrm>
          <a:off x="15266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110870</xdr:rowOff>
    </xdr:from>
    <xdr:ext cx="405111" cy="259045"/>
    <xdr:sp macro="" textlink="">
      <xdr:nvSpPr>
        <xdr:cNvPr id="414" name="n_2mainValue【認定こども園・幼稚園・保育所】&#10;有形固定資産減価償却率"/>
        <xdr:cNvSpPr txBox="1"/>
      </xdr:nvSpPr>
      <xdr:spPr>
        <a:xfrm>
          <a:off x="143897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15" name="n_3main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159817</xdr:rowOff>
    </xdr:from>
    <xdr:to>
      <xdr:col>116</xdr:col>
      <xdr:colOff>114300</xdr:colOff>
      <xdr:row>41</xdr:row>
      <xdr:rowOff>89967</xdr:rowOff>
    </xdr:to>
    <xdr:sp macro="" textlink="">
      <xdr:nvSpPr>
        <xdr:cNvPr id="452" name="楕円 451"/>
        <xdr:cNvSpPr/>
      </xdr:nvSpPr>
      <xdr:spPr>
        <a:xfrm>
          <a:off x="221107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74744</xdr:rowOff>
    </xdr:from>
    <xdr:ext cx="469744" cy="259045"/>
    <xdr:sp macro="" textlink="">
      <xdr:nvSpPr>
        <xdr:cNvPr id="453" name="【認定こども園・幼稚園・保育所】&#10;一人当たり面積該当値テキスト"/>
        <xdr:cNvSpPr txBox="1"/>
      </xdr:nvSpPr>
      <xdr:spPr>
        <a:xfrm>
          <a:off x="22199600" y="69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161646</xdr:rowOff>
    </xdr:from>
    <xdr:to>
      <xdr:col>112</xdr:col>
      <xdr:colOff>38100</xdr:colOff>
      <xdr:row>41</xdr:row>
      <xdr:rowOff>91796</xdr:rowOff>
    </xdr:to>
    <xdr:sp macro="" textlink="">
      <xdr:nvSpPr>
        <xdr:cNvPr id="454" name="楕円 453"/>
        <xdr:cNvSpPr/>
      </xdr:nvSpPr>
      <xdr:spPr>
        <a:xfrm>
          <a:off x="21272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39167</xdr:rowOff>
    </xdr:from>
    <xdr:to>
      <xdr:col>116</xdr:col>
      <xdr:colOff>63500</xdr:colOff>
      <xdr:row>41</xdr:row>
      <xdr:rowOff>40996</xdr:rowOff>
    </xdr:to>
    <xdr:cxnSp macro="">
      <xdr:nvCxnSpPr>
        <xdr:cNvPr id="455" name="直線コネクタ 454"/>
        <xdr:cNvCxnSpPr/>
      </xdr:nvCxnSpPr>
      <xdr:spPr>
        <a:xfrm flipV="1">
          <a:off x="21323300" y="706861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163475</xdr:rowOff>
    </xdr:from>
    <xdr:to>
      <xdr:col>107</xdr:col>
      <xdr:colOff>101600</xdr:colOff>
      <xdr:row>41</xdr:row>
      <xdr:rowOff>93625</xdr:rowOff>
    </xdr:to>
    <xdr:sp macro="" textlink="">
      <xdr:nvSpPr>
        <xdr:cNvPr id="456" name="楕円 455"/>
        <xdr:cNvSpPr/>
      </xdr:nvSpPr>
      <xdr:spPr>
        <a:xfrm>
          <a:off x="20383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40996</xdr:rowOff>
    </xdr:from>
    <xdr:to>
      <xdr:col>111</xdr:col>
      <xdr:colOff>177800</xdr:colOff>
      <xdr:row>41</xdr:row>
      <xdr:rowOff>42825</xdr:rowOff>
    </xdr:to>
    <xdr:cxnSp macro="">
      <xdr:nvCxnSpPr>
        <xdr:cNvPr id="457" name="直線コネクタ 456"/>
        <xdr:cNvCxnSpPr/>
      </xdr:nvCxnSpPr>
      <xdr:spPr>
        <a:xfrm flipV="1">
          <a:off x="20434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164388</xdr:rowOff>
    </xdr:from>
    <xdr:to>
      <xdr:col>102</xdr:col>
      <xdr:colOff>165100</xdr:colOff>
      <xdr:row>41</xdr:row>
      <xdr:rowOff>94538</xdr:rowOff>
    </xdr:to>
    <xdr:sp macro="" textlink="">
      <xdr:nvSpPr>
        <xdr:cNvPr id="458" name="楕円 457"/>
        <xdr:cNvSpPr/>
      </xdr:nvSpPr>
      <xdr:spPr>
        <a:xfrm>
          <a:off x="19494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42825</xdr:rowOff>
    </xdr:from>
    <xdr:to>
      <xdr:col>107</xdr:col>
      <xdr:colOff>50800</xdr:colOff>
      <xdr:row>41</xdr:row>
      <xdr:rowOff>43738</xdr:rowOff>
    </xdr:to>
    <xdr:cxnSp macro="">
      <xdr:nvCxnSpPr>
        <xdr:cNvPr id="459" name="直線コネクタ 458"/>
        <xdr:cNvCxnSpPr/>
      </xdr:nvCxnSpPr>
      <xdr:spPr>
        <a:xfrm flipV="1">
          <a:off x="19545300" y="707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82923</xdr:rowOff>
    </xdr:from>
    <xdr:ext cx="469744" cy="259045"/>
    <xdr:sp macro="" textlink="">
      <xdr:nvSpPr>
        <xdr:cNvPr id="463" name="n_1mainValue【認定こども園・幼稚園・保育所】&#10;一人当たり面積"/>
        <xdr:cNvSpPr txBox="1"/>
      </xdr:nvSpPr>
      <xdr:spPr>
        <a:xfrm>
          <a:off x="210757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84752</xdr:rowOff>
    </xdr:from>
    <xdr:ext cx="469744" cy="259045"/>
    <xdr:sp macro="" textlink="">
      <xdr:nvSpPr>
        <xdr:cNvPr id="464" name="n_2mainValue【認定こども園・幼稚園・保育所】&#10;一人当たり面積"/>
        <xdr:cNvSpPr txBox="1"/>
      </xdr:nvSpPr>
      <xdr:spPr>
        <a:xfrm>
          <a:off x="20199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85665</xdr:rowOff>
    </xdr:from>
    <xdr:ext cx="469744" cy="259045"/>
    <xdr:sp macro="" textlink="">
      <xdr:nvSpPr>
        <xdr:cNvPr id="465" name="n_3mainValue【認定こども園・幼稚園・保育所】&#10;一人当たり面積"/>
        <xdr:cNvSpPr txBox="1"/>
      </xdr:nvSpPr>
      <xdr:spPr>
        <a:xfrm>
          <a:off x="193104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506" name="楕円 505"/>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507" name="【学校施設】&#10;有形固定資産減価償却率該当値テキスト"/>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508" name="楕円 507"/>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58</xdr:row>
      <xdr:rowOff>75112</xdr:rowOff>
    </xdr:to>
    <xdr:cxnSp macro="">
      <xdr:nvCxnSpPr>
        <xdr:cNvPr id="509" name="直線コネクタ 508"/>
        <xdr:cNvCxnSpPr/>
      </xdr:nvCxnSpPr>
      <xdr:spPr>
        <a:xfrm flipV="1">
          <a:off x="15481300" y="99816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510" name="楕円 509"/>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106135</xdr:rowOff>
    </xdr:to>
    <xdr:cxnSp macro="">
      <xdr:nvCxnSpPr>
        <xdr:cNvPr id="511" name="直線コネクタ 510"/>
        <xdr:cNvCxnSpPr/>
      </xdr:nvCxnSpPr>
      <xdr:spPr>
        <a:xfrm flipV="1">
          <a:off x="14592300" y="100192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512" name="楕円 511"/>
        <xdr:cNvSpPr/>
      </xdr:nvSpPr>
      <xdr:spPr>
        <a:xfrm>
          <a:off x="1365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61</xdr:row>
      <xdr:rowOff>133894</xdr:rowOff>
    </xdr:to>
    <xdr:cxnSp macro="">
      <xdr:nvCxnSpPr>
        <xdr:cNvPr id="513" name="直線コネクタ 512"/>
        <xdr:cNvCxnSpPr/>
      </xdr:nvCxnSpPr>
      <xdr:spPr>
        <a:xfrm flipV="1">
          <a:off x="13703300" y="10050235"/>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517" name="n_1mainValue【学校施設】&#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518" name="n_2mainValue【学校施設】&#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519" name="n_3mainValue【学校施設】&#10;有形固定資産減価償却率"/>
        <xdr:cNvSpPr txBox="1"/>
      </xdr:nvSpPr>
      <xdr:spPr>
        <a:xfrm>
          <a:off x="13500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98361</xdr:rowOff>
    </xdr:from>
    <xdr:to>
      <xdr:col>116</xdr:col>
      <xdr:colOff>114300</xdr:colOff>
      <xdr:row>61</xdr:row>
      <xdr:rowOff>28511</xdr:rowOff>
    </xdr:to>
    <xdr:sp macro="" textlink="">
      <xdr:nvSpPr>
        <xdr:cNvPr id="559" name="楕円 558"/>
        <xdr:cNvSpPr/>
      </xdr:nvSpPr>
      <xdr:spPr>
        <a:xfrm>
          <a:off x="22110700" y="103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121238</xdr:rowOff>
    </xdr:from>
    <xdr:ext cx="469744" cy="259045"/>
    <xdr:sp macro="" textlink="">
      <xdr:nvSpPr>
        <xdr:cNvPr id="560" name="【学校施設】&#10;一人当たり面積該当値テキスト"/>
        <xdr:cNvSpPr txBox="1"/>
      </xdr:nvSpPr>
      <xdr:spPr>
        <a:xfrm>
          <a:off x="22199600" y="102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118745</xdr:rowOff>
    </xdr:from>
    <xdr:to>
      <xdr:col>112</xdr:col>
      <xdr:colOff>38100</xdr:colOff>
      <xdr:row>61</xdr:row>
      <xdr:rowOff>48895</xdr:rowOff>
    </xdr:to>
    <xdr:sp macro="" textlink="">
      <xdr:nvSpPr>
        <xdr:cNvPr id="561" name="楕円 560"/>
        <xdr:cNvSpPr/>
      </xdr:nvSpPr>
      <xdr:spPr>
        <a:xfrm>
          <a:off x="2127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149161</xdr:rowOff>
    </xdr:from>
    <xdr:to>
      <xdr:col>116</xdr:col>
      <xdr:colOff>63500</xdr:colOff>
      <xdr:row>60</xdr:row>
      <xdr:rowOff>169545</xdr:rowOff>
    </xdr:to>
    <xdr:cxnSp macro="">
      <xdr:nvCxnSpPr>
        <xdr:cNvPr id="562" name="直線コネクタ 561"/>
        <xdr:cNvCxnSpPr/>
      </xdr:nvCxnSpPr>
      <xdr:spPr>
        <a:xfrm flipV="1">
          <a:off x="21323300" y="10436161"/>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141986</xdr:rowOff>
    </xdr:from>
    <xdr:to>
      <xdr:col>107</xdr:col>
      <xdr:colOff>101600</xdr:colOff>
      <xdr:row>61</xdr:row>
      <xdr:rowOff>72136</xdr:rowOff>
    </xdr:to>
    <xdr:sp macro="" textlink="">
      <xdr:nvSpPr>
        <xdr:cNvPr id="563" name="楕円 562"/>
        <xdr:cNvSpPr/>
      </xdr:nvSpPr>
      <xdr:spPr>
        <a:xfrm>
          <a:off x="20383500" y="10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169545</xdr:rowOff>
    </xdr:from>
    <xdr:to>
      <xdr:col>111</xdr:col>
      <xdr:colOff>177800</xdr:colOff>
      <xdr:row>61</xdr:row>
      <xdr:rowOff>21336</xdr:rowOff>
    </xdr:to>
    <xdr:cxnSp macro="">
      <xdr:nvCxnSpPr>
        <xdr:cNvPr id="564" name="直線コネクタ 563"/>
        <xdr:cNvCxnSpPr/>
      </xdr:nvCxnSpPr>
      <xdr:spPr>
        <a:xfrm flipV="1">
          <a:off x="20434300" y="1045654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60833</xdr:rowOff>
    </xdr:from>
    <xdr:to>
      <xdr:col>102</xdr:col>
      <xdr:colOff>165100</xdr:colOff>
      <xdr:row>60</xdr:row>
      <xdr:rowOff>162433</xdr:rowOff>
    </xdr:to>
    <xdr:sp macro="" textlink="">
      <xdr:nvSpPr>
        <xdr:cNvPr id="565" name="楕円 564"/>
        <xdr:cNvSpPr/>
      </xdr:nvSpPr>
      <xdr:spPr>
        <a:xfrm>
          <a:off x="19494500" y="103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111633</xdr:rowOff>
    </xdr:from>
    <xdr:to>
      <xdr:col>107</xdr:col>
      <xdr:colOff>50800</xdr:colOff>
      <xdr:row>61</xdr:row>
      <xdr:rowOff>21336</xdr:rowOff>
    </xdr:to>
    <xdr:cxnSp macro="">
      <xdr:nvCxnSpPr>
        <xdr:cNvPr id="566" name="直線コネクタ 565"/>
        <xdr:cNvCxnSpPr/>
      </xdr:nvCxnSpPr>
      <xdr:spPr>
        <a:xfrm>
          <a:off x="19545300" y="1039863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67"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569"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65422</xdr:rowOff>
    </xdr:from>
    <xdr:ext cx="469744" cy="259045"/>
    <xdr:sp macro="" textlink="">
      <xdr:nvSpPr>
        <xdr:cNvPr id="570" name="n_1mainValue【学校施設】&#10;一人当たり面積"/>
        <xdr:cNvSpPr txBox="1"/>
      </xdr:nvSpPr>
      <xdr:spPr>
        <a:xfrm>
          <a:off x="210757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88663</xdr:rowOff>
    </xdr:from>
    <xdr:ext cx="469744" cy="259045"/>
    <xdr:sp macro="" textlink="">
      <xdr:nvSpPr>
        <xdr:cNvPr id="571" name="n_2mainValue【学校施設】&#10;一人当たり面積"/>
        <xdr:cNvSpPr txBox="1"/>
      </xdr:nvSpPr>
      <xdr:spPr>
        <a:xfrm>
          <a:off x="20199427" y="102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7510</xdr:rowOff>
    </xdr:from>
    <xdr:ext cx="469744" cy="259045"/>
    <xdr:sp macro="" textlink="">
      <xdr:nvSpPr>
        <xdr:cNvPr id="572" name="n_3mainValue【学校施設】&#10;一人当たり面積"/>
        <xdr:cNvSpPr txBox="1"/>
      </xdr:nvSpPr>
      <xdr:spPr>
        <a:xfrm>
          <a:off x="19310427" y="101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629" name="楕円 628"/>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630" name="【公民館】&#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631" name="楕円 630"/>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128451</xdr:rowOff>
    </xdr:from>
    <xdr:to>
      <xdr:col>85</xdr:col>
      <xdr:colOff>127000</xdr:colOff>
      <xdr:row>101</xdr:row>
      <xdr:rowOff>161108</xdr:rowOff>
    </xdr:to>
    <xdr:cxnSp macro="">
      <xdr:nvCxnSpPr>
        <xdr:cNvPr id="632" name="直線コネクタ 631"/>
        <xdr:cNvCxnSpPr/>
      </xdr:nvCxnSpPr>
      <xdr:spPr>
        <a:xfrm flipV="1">
          <a:off x="15481300" y="174449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142966</xdr:rowOff>
    </xdr:from>
    <xdr:to>
      <xdr:col>76</xdr:col>
      <xdr:colOff>165100</xdr:colOff>
      <xdr:row>102</xdr:row>
      <xdr:rowOff>73116</xdr:rowOff>
    </xdr:to>
    <xdr:sp macro="" textlink="">
      <xdr:nvSpPr>
        <xdr:cNvPr id="633" name="楕円 632"/>
        <xdr:cNvSpPr/>
      </xdr:nvSpPr>
      <xdr:spPr>
        <a:xfrm>
          <a:off x="14541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102</xdr:row>
      <xdr:rowOff>22316</xdr:rowOff>
    </xdr:to>
    <xdr:cxnSp macro="">
      <xdr:nvCxnSpPr>
        <xdr:cNvPr id="634" name="直線コネクタ 633"/>
        <xdr:cNvCxnSpPr/>
      </xdr:nvCxnSpPr>
      <xdr:spPr>
        <a:xfrm flipV="1">
          <a:off x="14592300" y="174775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35" name="楕円 634"/>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22316</xdr:rowOff>
    </xdr:from>
    <xdr:to>
      <xdr:col>76</xdr:col>
      <xdr:colOff>114300</xdr:colOff>
      <xdr:row>106</xdr:row>
      <xdr:rowOff>77832</xdr:rowOff>
    </xdr:to>
    <xdr:cxnSp macro="">
      <xdr:nvCxnSpPr>
        <xdr:cNvPr id="636" name="直線コネクタ 635"/>
        <xdr:cNvCxnSpPr/>
      </xdr:nvCxnSpPr>
      <xdr:spPr>
        <a:xfrm flipV="1">
          <a:off x="13703300" y="17510216"/>
          <a:ext cx="889000" cy="7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3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56985</xdr:rowOff>
    </xdr:from>
    <xdr:ext cx="405111" cy="259045"/>
    <xdr:sp macro="" textlink="">
      <xdr:nvSpPr>
        <xdr:cNvPr id="640" name="n_1mainValue【公民館】&#10;有形固定資産減価償却率"/>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89643</xdr:rowOff>
    </xdr:from>
    <xdr:ext cx="405111" cy="259045"/>
    <xdr:sp macro="" textlink="">
      <xdr:nvSpPr>
        <xdr:cNvPr id="641" name="n_2mainValue【公民館】&#10;有形固定資産減価償却率"/>
        <xdr:cNvSpPr txBox="1"/>
      </xdr:nvSpPr>
      <xdr:spPr>
        <a:xfrm>
          <a:off x="14389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42" name="n_3main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7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60452</xdr:rowOff>
    </xdr:from>
    <xdr:to>
      <xdr:col>116</xdr:col>
      <xdr:colOff>114300</xdr:colOff>
      <xdr:row>106</xdr:row>
      <xdr:rowOff>162052</xdr:rowOff>
    </xdr:to>
    <xdr:sp macro="" textlink="">
      <xdr:nvSpPr>
        <xdr:cNvPr id="681" name="楕円 680"/>
        <xdr:cNvSpPr/>
      </xdr:nvSpPr>
      <xdr:spPr>
        <a:xfrm>
          <a:off x="22110700" y="182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83329</xdr:rowOff>
    </xdr:from>
    <xdr:ext cx="469744" cy="259045"/>
    <xdr:sp macro="" textlink="">
      <xdr:nvSpPr>
        <xdr:cNvPr id="682" name="【公民館】&#10;一人当たり面積該当値テキスト"/>
        <xdr:cNvSpPr txBox="1"/>
      </xdr:nvSpPr>
      <xdr:spPr>
        <a:xfrm>
          <a:off x="22199600" y="180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68072</xdr:rowOff>
    </xdr:from>
    <xdr:to>
      <xdr:col>112</xdr:col>
      <xdr:colOff>38100</xdr:colOff>
      <xdr:row>106</xdr:row>
      <xdr:rowOff>169672</xdr:rowOff>
    </xdr:to>
    <xdr:sp macro="" textlink="">
      <xdr:nvSpPr>
        <xdr:cNvPr id="683" name="楕円 682"/>
        <xdr:cNvSpPr/>
      </xdr:nvSpPr>
      <xdr:spPr>
        <a:xfrm>
          <a:off x="21272500" y="18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111252</xdr:rowOff>
    </xdr:from>
    <xdr:to>
      <xdr:col>116</xdr:col>
      <xdr:colOff>63500</xdr:colOff>
      <xdr:row>106</xdr:row>
      <xdr:rowOff>118872</xdr:rowOff>
    </xdr:to>
    <xdr:cxnSp macro="">
      <xdr:nvCxnSpPr>
        <xdr:cNvPr id="684" name="直線コネクタ 683"/>
        <xdr:cNvCxnSpPr/>
      </xdr:nvCxnSpPr>
      <xdr:spPr>
        <a:xfrm flipV="1">
          <a:off x="21323300" y="1828495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77215</xdr:rowOff>
    </xdr:from>
    <xdr:to>
      <xdr:col>107</xdr:col>
      <xdr:colOff>101600</xdr:colOff>
      <xdr:row>107</xdr:row>
      <xdr:rowOff>7365</xdr:rowOff>
    </xdr:to>
    <xdr:sp macro="" textlink="">
      <xdr:nvSpPr>
        <xdr:cNvPr id="685" name="楕円 684"/>
        <xdr:cNvSpPr/>
      </xdr:nvSpPr>
      <xdr:spPr>
        <a:xfrm>
          <a:off x="20383500" y="182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118872</xdr:rowOff>
    </xdr:from>
    <xdr:to>
      <xdr:col>111</xdr:col>
      <xdr:colOff>177800</xdr:colOff>
      <xdr:row>106</xdr:row>
      <xdr:rowOff>128015</xdr:rowOff>
    </xdr:to>
    <xdr:cxnSp macro="">
      <xdr:nvCxnSpPr>
        <xdr:cNvPr id="686" name="直線コネクタ 685"/>
        <xdr:cNvCxnSpPr/>
      </xdr:nvCxnSpPr>
      <xdr:spPr>
        <a:xfrm flipV="1">
          <a:off x="20434300" y="182925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87" name="楕円 686"/>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128015</xdr:rowOff>
    </xdr:from>
    <xdr:to>
      <xdr:col>107</xdr:col>
      <xdr:colOff>50800</xdr:colOff>
      <xdr:row>106</xdr:row>
      <xdr:rowOff>131063</xdr:rowOff>
    </xdr:to>
    <xdr:cxnSp macro="">
      <xdr:nvCxnSpPr>
        <xdr:cNvPr id="688" name="直線コネクタ 687"/>
        <xdr:cNvCxnSpPr/>
      </xdr:nvCxnSpPr>
      <xdr:spPr>
        <a:xfrm flipV="1">
          <a:off x="19545300" y="183017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89"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90"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1"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14749</xdr:rowOff>
    </xdr:from>
    <xdr:ext cx="469744" cy="259045"/>
    <xdr:sp macro="" textlink="">
      <xdr:nvSpPr>
        <xdr:cNvPr id="692" name="n_1mainValue【公民館】&#10;一人当たり面積"/>
        <xdr:cNvSpPr txBox="1"/>
      </xdr:nvSpPr>
      <xdr:spPr>
        <a:xfrm>
          <a:off x="21075727" y="180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169942</xdr:rowOff>
    </xdr:from>
    <xdr:ext cx="469744" cy="259045"/>
    <xdr:sp macro="" textlink="">
      <xdr:nvSpPr>
        <xdr:cNvPr id="693" name="n_2mainValue【公民館】&#10;一人当たり面積"/>
        <xdr:cNvSpPr txBox="1"/>
      </xdr:nvSpPr>
      <xdr:spPr>
        <a:xfrm>
          <a:off x="20199427" y="18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694" name="n_3main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施設の老朽化が進んでいるため、平取町公共施設等総合管理計画に基づき、施設の更新、統廃合、維持補修等を計画的に進めていく必要があります。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91" name="楕円 90"/>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17797</xdr:rowOff>
    </xdr:from>
    <xdr:ext cx="405111" cy="259045"/>
    <xdr:sp macro="" textlink="">
      <xdr:nvSpPr>
        <xdr:cNvPr id="92" name="【体育館・プール】&#10;有形固定資産減価償却率該当値テキスト"/>
        <xdr:cNvSpPr txBox="1"/>
      </xdr:nvSpPr>
      <xdr:spPr>
        <a:xfrm>
          <a:off x="46736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21046</xdr:rowOff>
    </xdr:from>
    <xdr:to>
      <xdr:col>20</xdr:col>
      <xdr:colOff>38100</xdr:colOff>
      <xdr:row>56</xdr:row>
      <xdr:rowOff>122646</xdr:rowOff>
    </xdr:to>
    <xdr:sp macro="" textlink="">
      <xdr:nvSpPr>
        <xdr:cNvPr id="93" name="楕円 92"/>
        <xdr:cNvSpPr/>
      </xdr:nvSpPr>
      <xdr:spPr>
        <a:xfrm>
          <a:off x="3746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71846</xdr:rowOff>
    </xdr:to>
    <xdr:cxnSp macro="">
      <xdr:nvCxnSpPr>
        <xdr:cNvPr id="94" name="直線コネクタ 93"/>
        <xdr:cNvCxnSpPr/>
      </xdr:nvCxnSpPr>
      <xdr:spPr>
        <a:xfrm flipV="1">
          <a:off x="3797300" y="96469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35741</xdr:rowOff>
    </xdr:from>
    <xdr:to>
      <xdr:col>15</xdr:col>
      <xdr:colOff>101600</xdr:colOff>
      <xdr:row>57</xdr:row>
      <xdr:rowOff>137341</xdr:rowOff>
    </xdr:to>
    <xdr:sp macro="" textlink="">
      <xdr:nvSpPr>
        <xdr:cNvPr id="95" name="楕円 94"/>
        <xdr:cNvSpPr/>
      </xdr:nvSpPr>
      <xdr:spPr>
        <a:xfrm>
          <a:off x="2857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71846</xdr:rowOff>
    </xdr:from>
    <xdr:to>
      <xdr:col>19</xdr:col>
      <xdr:colOff>177800</xdr:colOff>
      <xdr:row>57</xdr:row>
      <xdr:rowOff>86541</xdr:rowOff>
    </xdr:to>
    <xdr:cxnSp macro="">
      <xdr:nvCxnSpPr>
        <xdr:cNvPr id="96" name="直線コネクタ 95"/>
        <xdr:cNvCxnSpPr/>
      </xdr:nvCxnSpPr>
      <xdr:spPr>
        <a:xfrm flipV="1">
          <a:off x="2908300" y="967304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133713</xdr:rowOff>
    </xdr:from>
    <xdr:to>
      <xdr:col>10</xdr:col>
      <xdr:colOff>165100</xdr:colOff>
      <xdr:row>56</xdr:row>
      <xdr:rowOff>63863</xdr:rowOff>
    </xdr:to>
    <xdr:sp macro="" textlink="">
      <xdr:nvSpPr>
        <xdr:cNvPr id="97" name="楕円 96"/>
        <xdr:cNvSpPr/>
      </xdr:nvSpPr>
      <xdr:spPr>
        <a:xfrm>
          <a:off x="1968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13063</xdr:rowOff>
    </xdr:from>
    <xdr:to>
      <xdr:col>15</xdr:col>
      <xdr:colOff>50800</xdr:colOff>
      <xdr:row>57</xdr:row>
      <xdr:rowOff>86541</xdr:rowOff>
    </xdr:to>
    <xdr:cxnSp macro="">
      <xdr:nvCxnSpPr>
        <xdr:cNvPr id="98" name="直線コネクタ 97"/>
        <xdr:cNvCxnSpPr/>
      </xdr:nvCxnSpPr>
      <xdr:spPr>
        <a:xfrm>
          <a:off x="2019300" y="9614263"/>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139173</xdr:rowOff>
    </xdr:from>
    <xdr:ext cx="405111" cy="259045"/>
    <xdr:sp macro="" textlink="">
      <xdr:nvSpPr>
        <xdr:cNvPr id="99" name="n_1mainValue【体育館・プール】&#10;有形固定資産減価償却率"/>
        <xdr:cNvSpPr txBox="1"/>
      </xdr:nvSpPr>
      <xdr:spPr>
        <a:xfrm>
          <a:off x="35820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153868</xdr:rowOff>
    </xdr:from>
    <xdr:ext cx="405111" cy="259045"/>
    <xdr:sp macro="" textlink="">
      <xdr:nvSpPr>
        <xdr:cNvPr id="100" name="n_2mainValue【体育館・プール】&#10;有形固定資産減価償却率"/>
        <xdr:cNvSpPr txBox="1"/>
      </xdr:nvSpPr>
      <xdr:spPr>
        <a:xfrm>
          <a:off x="2705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80390</xdr:rowOff>
    </xdr:from>
    <xdr:ext cx="405111" cy="259045"/>
    <xdr:sp macro="" textlink="">
      <xdr:nvSpPr>
        <xdr:cNvPr id="101" name="n_3mainValue【体育館・プール】&#10;有形固定資産減価償却率"/>
        <xdr:cNvSpPr txBox="1"/>
      </xdr:nvSpPr>
      <xdr:spPr>
        <a:xfrm>
          <a:off x="1816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70358</xdr:rowOff>
    </xdr:from>
    <xdr:to>
      <xdr:col>55</xdr:col>
      <xdr:colOff>50800</xdr:colOff>
      <xdr:row>60</xdr:row>
      <xdr:rowOff>508</xdr:rowOff>
    </xdr:to>
    <xdr:sp macro="" textlink="">
      <xdr:nvSpPr>
        <xdr:cNvPr id="143" name="楕円 142"/>
        <xdr:cNvSpPr/>
      </xdr:nvSpPr>
      <xdr:spPr>
        <a:xfrm>
          <a:off x="10426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93235</xdr:rowOff>
    </xdr:from>
    <xdr:ext cx="469744" cy="259045"/>
    <xdr:sp macro="" textlink="">
      <xdr:nvSpPr>
        <xdr:cNvPr id="144" name="【体育館・プール】&#10;一人当たり面積該当値テキスト"/>
        <xdr:cNvSpPr txBox="1"/>
      </xdr:nvSpPr>
      <xdr:spPr>
        <a:xfrm>
          <a:off x="10515600"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87122</xdr:rowOff>
    </xdr:from>
    <xdr:to>
      <xdr:col>50</xdr:col>
      <xdr:colOff>165100</xdr:colOff>
      <xdr:row>60</xdr:row>
      <xdr:rowOff>17272</xdr:rowOff>
    </xdr:to>
    <xdr:sp macro="" textlink="">
      <xdr:nvSpPr>
        <xdr:cNvPr id="145" name="楕円 144"/>
        <xdr:cNvSpPr/>
      </xdr:nvSpPr>
      <xdr:spPr>
        <a:xfrm>
          <a:off x="9588500" y="102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121158</xdr:rowOff>
    </xdr:from>
    <xdr:to>
      <xdr:col>55</xdr:col>
      <xdr:colOff>0</xdr:colOff>
      <xdr:row>59</xdr:row>
      <xdr:rowOff>137922</xdr:rowOff>
    </xdr:to>
    <xdr:cxnSp macro="">
      <xdr:nvCxnSpPr>
        <xdr:cNvPr id="146" name="直線コネクタ 145"/>
        <xdr:cNvCxnSpPr/>
      </xdr:nvCxnSpPr>
      <xdr:spPr>
        <a:xfrm flipV="1">
          <a:off x="9639300" y="1023670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147" name="楕円 146"/>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137922</xdr:rowOff>
    </xdr:from>
    <xdr:to>
      <xdr:col>50</xdr:col>
      <xdr:colOff>114300</xdr:colOff>
      <xdr:row>63</xdr:row>
      <xdr:rowOff>19050</xdr:rowOff>
    </xdr:to>
    <xdr:cxnSp macro="">
      <xdr:nvCxnSpPr>
        <xdr:cNvPr id="148" name="直線コネクタ 147"/>
        <xdr:cNvCxnSpPr/>
      </xdr:nvCxnSpPr>
      <xdr:spPr>
        <a:xfrm flipV="1">
          <a:off x="8750300" y="10253472"/>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116078</xdr:rowOff>
    </xdr:from>
    <xdr:to>
      <xdr:col>41</xdr:col>
      <xdr:colOff>101600</xdr:colOff>
      <xdr:row>63</xdr:row>
      <xdr:rowOff>46228</xdr:rowOff>
    </xdr:to>
    <xdr:sp macro="" textlink="">
      <xdr:nvSpPr>
        <xdr:cNvPr id="149" name="楕円 148"/>
        <xdr:cNvSpPr/>
      </xdr:nvSpPr>
      <xdr:spPr>
        <a:xfrm>
          <a:off x="781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166878</xdr:rowOff>
    </xdr:from>
    <xdr:to>
      <xdr:col>45</xdr:col>
      <xdr:colOff>177800</xdr:colOff>
      <xdr:row>63</xdr:row>
      <xdr:rowOff>19050</xdr:rowOff>
    </xdr:to>
    <xdr:cxnSp macro="">
      <xdr:nvCxnSpPr>
        <xdr:cNvPr id="150" name="直線コネクタ 149"/>
        <xdr:cNvCxnSpPr/>
      </xdr:nvCxnSpPr>
      <xdr:spPr>
        <a:xfrm>
          <a:off x="7861300" y="107967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33799</xdr:rowOff>
    </xdr:from>
    <xdr:ext cx="469744" cy="259045"/>
    <xdr:sp macro="" textlink="">
      <xdr:nvSpPr>
        <xdr:cNvPr id="151" name="n_1mainValue【体育館・プール】&#10;一人当たり面積"/>
        <xdr:cNvSpPr txBox="1"/>
      </xdr:nvSpPr>
      <xdr:spPr>
        <a:xfrm>
          <a:off x="9391727" y="997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152" name="n_2mainValue【体育館・プール】&#10;一人当たり面積"/>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37355</xdr:rowOff>
    </xdr:from>
    <xdr:ext cx="469744" cy="259045"/>
    <xdr:sp macro="" textlink="">
      <xdr:nvSpPr>
        <xdr:cNvPr id="153" name="n_3mainValue【体育館・プール】&#10;一人当たり面積"/>
        <xdr:cNvSpPr txBox="1"/>
      </xdr:nvSpPr>
      <xdr:spPr>
        <a:xfrm>
          <a:off x="7626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4" name="正方形/長方形 1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5" name="正方形/長方形 1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6" name="正方形/長方形 1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7" name="正方形/長方形 1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8" name="正方形/長方形 1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9" name="正方形/長方形 1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0" name="正方形/長方形 1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1" name="正方形/長方形 2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2" name="正方形/長方形 2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3" name="正方形/長方形 2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4" name="正方形/長方形 2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5" name="正方形/長方形 2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6" name="正方形/長方形 2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7" name="正方形/長方形 2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8" name="正方形/長方形 2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9" name="正方形/長方形 2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0" name="正方形/長方形 2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1" name="正方形/長方形 2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2" name="正方形/長方形 2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3" name="正方形/長方形 2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4" name="正方形/長方形 2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5" name="正方形/長方形 2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6" name="正方形/長方形 2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7" name="正方形/長方形 2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8" name="正方形/長方形 2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9" name="正方形/長方形 2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0" name="正方形/長方形 2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1" name="正方形/長方形 2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2" name="正方形/長方形 2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3" name="正方形/長方形 2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4" name="正方形/長方形 2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5" name="正方形/長方形 2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26" name="正方形/長方形 2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27" name="正方形/長方形 2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28" name="正方形/長方形 2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29" name="正方形/長方形 2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0" name="正方形/長方形 2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1" name="正方形/長方形 2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32" name="正方形/長方形 2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33" name="正方形/長方形 2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34" name="正方形/長方形 2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35" name="正方形/長方形 2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36" name="正方形/長方形 2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37" name="正方形/長方形 2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38" name="正方形/長方形 2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39" name="正方形/長方形 2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0" name="正方形/長方形 2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1" name="正方形/長方形 2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2" name="テキスト ボックス 2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43" name="直線コネクタ 2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244" name="直線コネクタ 2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245" name="テキスト ボックス 24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46" name="直線コネクタ 2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47" name="テキスト ボックス 2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48" name="直線コネクタ 2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49" name="テキスト ボックス 2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50" name="直線コネクタ 2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51" name="テキスト ボックス 2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52" name="直線コネクタ 2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253" name="テキスト ボックス 2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54" name="直線コネクタ 2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55" name="テキスト ボックス 2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257" name="直線コネクタ 25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25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259" name="直線コネクタ 2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26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261" name="直線コネクタ 26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262"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263" name="フローチャート: 判断 262"/>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264" name="フローチャート: 判断 263"/>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265"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266" name="フローチャート: 判断 265"/>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267"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268" name="フローチャート: 判断 267"/>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269"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70" name="テキスト ボックス 2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1" name="テキスト ボックス 2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2" name="テキスト ボックス 2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73" name="テキスト ボックス 2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74" name="テキスト ボックス 2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275" name="楕円 274"/>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276"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119380</xdr:rowOff>
    </xdr:from>
    <xdr:to>
      <xdr:col>81</xdr:col>
      <xdr:colOff>101600</xdr:colOff>
      <xdr:row>106</xdr:row>
      <xdr:rowOff>49530</xdr:rowOff>
    </xdr:to>
    <xdr:sp macro="" textlink="">
      <xdr:nvSpPr>
        <xdr:cNvPr id="277" name="楕円 276"/>
        <xdr:cNvSpPr/>
      </xdr:nvSpPr>
      <xdr:spPr>
        <a:xfrm>
          <a:off x="15430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105</xdr:row>
      <xdr:rowOff>170180</xdr:rowOff>
    </xdr:to>
    <xdr:cxnSp macro="">
      <xdr:nvCxnSpPr>
        <xdr:cNvPr id="278" name="直線コネクタ 277"/>
        <xdr:cNvCxnSpPr/>
      </xdr:nvCxnSpPr>
      <xdr:spPr>
        <a:xfrm flipV="1">
          <a:off x="15481300" y="181470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106680</xdr:rowOff>
    </xdr:from>
    <xdr:to>
      <xdr:col>76</xdr:col>
      <xdr:colOff>165100</xdr:colOff>
      <xdr:row>102</xdr:row>
      <xdr:rowOff>36830</xdr:rowOff>
    </xdr:to>
    <xdr:sp macro="" textlink="">
      <xdr:nvSpPr>
        <xdr:cNvPr id="279" name="楕円 278"/>
        <xdr:cNvSpPr/>
      </xdr:nvSpPr>
      <xdr:spPr>
        <a:xfrm>
          <a:off x="145415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157480</xdr:rowOff>
    </xdr:from>
    <xdr:to>
      <xdr:col>81</xdr:col>
      <xdr:colOff>50800</xdr:colOff>
      <xdr:row>105</xdr:row>
      <xdr:rowOff>170180</xdr:rowOff>
    </xdr:to>
    <xdr:cxnSp macro="">
      <xdr:nvCxnSpPr>
        <xdr:cNvPr id="280" name="直線コネクタ 279"/>
        <xdr:cNvCxnSpPr/>
      </xdr:nvCxnSpPr>
      <xdr:spPr>
        <a:xfrm>
          <a:off x="14592300" y="1747393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281" name="楕円 280"/>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157480</xdr:rowOff>
    </xdr:from>
    <xdr:to>
      <xdr:col>76</xdr:col>
      <xdr:colOff>114300</xdr:colOff>
      <xdr:row>103</xdr:row>
      <xdr:rowOff>30480</xdr:rowOff>
    </xdr:to>
    <xdr:cxnSp macro="">
      <xdr:nvCxnSpPr>
        <xdr:cNvPr id="282" name="直線コネクタ 281"/>
        <xdr:cNvCxnSpPr/>
      </xdr:nvCxnSpPr>
      <xdr:spPr>
        <a:xfrm flipV="1">
          <a:off x="13703300" y="1747393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40657</xdr:rowOff>
    </xdr:from>
    <xdr:ext cx="405111" cy="259045"/>
    <xdr:sp macro="" textlink="">
      <xdr:nvSpPr>
        <xdr:cNvPr id="283" name="n_1mainValue【庁舎】&#10;有形固定資産減価償却率"/>
        <xdr:cNvSpPr txBox="1"/>
      </xdr:nvSpPr>
      <xdr:spPr>
        <a:xfrm>
          <a:off x="152660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53357</xdr:rowOff>
    </xdr:from>
    <xdr:ext cx="405111" cy="259045"/>
    <xdr:sp macro="" textlink="">
      <xdr:nvSpPr>
        <xdr:cNvPr id="284" name="n_2mainValue【庁舎】&#10;有形固定資産減価償却率"/>
        <xdr:cNvSpPr txBox="1"/>
      </xdr:nvSpPr>
      <xdr:spPr>
        <a:xfrm>
          <a:off x="14389744" y="1719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285" name="n_3mainValue【庁舎】&#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86" name="正方形/長方形 2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87" name="正方形/長方形 2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88" name="正方形/長方形 2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89" name="正方形/長方形 2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90" name="正方形/長方形 2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91" name="正方形/長方形 2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92" name="正方形/長方形 2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93" name="正方形/長方形 2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94" name="テキスト ボックス 2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95" name="直線コネクタ 2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296" name="直線コネクタ 2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297" name="テキスト ボックス 2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298" name="直線コネクタ 2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299" name="テキスト ボックス 2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00" name="直線コネクタ 2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01" name="テキスト ボックス 3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02" name="直線コネクタ 3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03" name="テキスト ボックス 3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04" name="直線コネクタ 3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05" name="テキスト ボックス 3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06" name="直線コネクタ 3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07" name="テキスト ボックス 30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08" name="直線コネクタ 3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09" name="テキスト ボックス 30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311" name="直線コネクタ 310"/>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312"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313" name="直線コネクタ 31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314"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315" name="直線コネクタ 314"/>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316"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317" name="フローチャート: 判断 316"/>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318" name="フローチャート: 判断 317"/>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319"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320" name="フローチャート: 判断 319"/>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321"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322" name="フローチャート: 判断 321"/>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323"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24" name="テキスト ボックス 3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25" name="テキスト ボックス 3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26" name="テキスト ボックス 3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27" name="テキスト ボックス 3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28" name="テキスト ボックス 3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36666</xdr:rowOff>
    </xdr:from>
    <xdr:to>
      <xdr:col>116</xdr:col>
      <xdr:colOff>114300</xdr:colOff>
      <xdr:row>100</xdr:row>
      <xdr:rowOff>138266</xdr:rowOff>
    </xdr:to>
    <xdr:sp macro="" textlink="">
      <xdr:nvSpPr>
        <xdr:cNvPr id="329" name="楕円 328"/>
        <xdr:cNvSpPr/>
      </xdr:nvSpPr>
      <xdr:spPr>
        <a:xfrm>
          <a:off x="22110700" y="171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161143</xdr:rowOff>
    </xdr:from>
    <xdr:ext cx="469744" cy="259045"/>
    <xdr:sp macro="" textlink="">
      <xdr:nvSpPr>
        <xdr:cNvPr id="330" name="【庁舎】&#10;一人当たり面積該当値テキスト"/>
        <xdr:cNvSpPr txBox="1"/>
      </xdr:nvSpPr>
      <xdr:spPr>
        <a:xfrm>
          <a:off x="22199600" y="171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67201</xdr:rowOff>
    </xdr:from>
    <xdr:to>
      <xdr:col>112</xdr:col>
      <xdr:colOff>38100</xdr:colOff>
      <xdr:row>100</xdr:row>
      <xdr:rowOff>168801</xdr:rowOff>
    </xdr:to>
    <xdr:sp macro="" textlink="">
      <xdr:nvSpPr>
        <xdr:cNvPr id="331" name="楕円 330"/>
        <xdr:cNvSpPr/>
      </xdr:nvSpPr>
      <xdr:spPr>
        <a:xfrm>
          <a:off x="21272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87466</xdr:rowOff>
    </xdr:from>
    <xdr:to>
      <xdr:col>116</xdr:col>
      <xdr:colOff>63500</xdr:colOff>
      <xdr:row>100</xdr:row>
      <xdr:rowOff>118001</xdr:rowOff>
    </xdr:to>
    <xdr:cxnSp macro="">
      <xdr:nvCxnSpPr>
        <xdr:cNvPr id="332" name="直線コネクタ 331"/>
        <xdr:cNvCxnSpPr/>
      </xdr:nvCxnSpPr>
      <xdr:spPr>
        <a:xfrm flipV="1">
          <a:off x="21323300" y="17232466"/>
          <a:ext cx="8382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93326</xdr:rowOff>
    </xdr:from>
    <xdr:to>
      <xdr:col>107</xdr:col>
      <xdr:colOff>101600</xdr:colOff>
      <xdr:row>109</xdr:row>
      <xdr:rowOff>23476</xdr:rowOff>
    </xdr:to>
    <xdr:sp macro="" textlink="">
      <xdr:nvSpPr>
        <xdr:cNvPr id="333" name="楕円 332"/>
        <xdr:cNvSpPr/>
      </xdr:nvSpPr>
      <xdr:spPr>
        <a:xfrm>
          <a:off x="20383500" y="186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118001</xdr:rowOff>
    </xdr:from>
    <xdr:to>
      <xdr:col>111</xdr:col>
      <xdr:colOff>177800</xdr:colOff>
      <xdr:row>108</xdr:row>
      <xdr:rowOff>144126</xdr:rowOff>
    </xdr:to>
    <xdr:cxnSp macro="">
      <xdr:nvCxnSpPr>
        <xdr:cNvPr id="334" name="直線コネクタ 333"/>
        <xdr:cNvCxnSpPr/>
      </xdr:nvCxnSpPr>
      <xdr:spPr>
        <a:xfrm flipV="1">
          <a:off x="20434300" y="17263001"/>
          <a:ext cx="889000" cy="139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93816</xdr:rowOff>
    </xdr:from>
    <xdr:to>
      <xdr:col>102</xdr:col>
      <xdr:colOff>165100</xdr:colOff>
      <xdr:row>109</xdr:row>
      <xdr:rowOff>23966</xdr:rowOff>
    </xdr:to>
    <xdr:sp macro="" textlink="">
      <xdr:nvSpPr>
        <xdr:cNvPr id="335" name="楕円 334"/>
        <xdr:cNvSpPr/>
      </xdr:nvSpPr>
      <xdr:spPr>
        <a:xfrm>
          <a:off x="19494500" y="186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144126</xdr:rowOff>
    </xdr:from>
    <xdr:to>
      <xdr:col>107</xdr:col>
      <xdr:colOff>50800</xdr:colOff>
      <xdr:row>108</xdr:row>
      <xdr:rowOff>144616</xdr:rowOff>
    </xdr:to>
    <xdr:cxnSp macro="">
      <xdr:nvCxnSpPr>
        <xdr:cNvPr id="336" name="直線コネクタ 335"/>
        <xdr:cNvCxnSpPr/>
      </xdr:nvCxnSpPr>
      <xdr:spPr>
        <a:xfrm flipV="1">
          <a:off x="19545300" y="1866072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13878</xdr:rowOff>
    </xdr:from>
    <xdr:ext cx="469744" cy="259045"/>
    <xdr:sp macro="" textlink="">
      <xdr:nvSpPr>
        <xdr:cNvPr id="337" name="n_1mainValue【庁舎】&#10;一人当たり面積"/>
        <xdr:cNvSpPr txBox="1"/>
      </xdr:nvSpPr>
      <xdr:spPr>
        <a:xfrm>
          <a:off x="210757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14603</xdr:rowOff>
    </xdr:from>
    <xdr:ext cx="469744" cy="259045"/>
    <xdr:sp macro="" textlink="">
      <xdr:nvSpPr>
        <xdr:cNvPr id="338" name="n_2mainValue【庁舎】&#10;一人当たり面積"/>
        <xdr:cNvSpPr txBox="1"/>
      </xdr:nvSpPr>
      <xdr:spPr>
        <a:xfrm>
          <a:off x="20199427" y="187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15093</xdr:rowOff>
    </xdr:from>
    <xdr:ext cx="469744" cy="259045"/>
    <xdr:sp macro="" textlink="">
      <xdr:nvSpPr>
        <xdr:cNvPr id="339" name="n_3mainValue【庁舎】&#10;一人当たり面積"/>
        <xdr:cNvSpPr txBox="1"/>
      </xdr:nvSpPr>
      <xdr:spPr>
        <a:xfrm>
          <a:off x="19310427" y="1870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40" name="正方形/長方形 3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1" name="正方形/長方形 3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2" name="テキスト ボックス 3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施設の老朽化が進んでいるため、平取町公共施設等総合管理計画に基づき、施設の更新、統廃合、維持補修等を計画的に進めていく必要があります。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」と類似団体平均値より低い財政力指数となっている。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人口減少及び高齢化による税収の落ち込みなど自主財源の不足が大きな要因と考えられる。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今後は、平取町総合計画を基本とした財政運営により、財政基盤の強化に取り組んでいく。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79" name="直線コネクタ 78"/>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latin typeface="ＭＳ Ｐゴシック" panose="020B0600070205080204" pitchFamily="50" charset="-128"/>
              <a:ea typeface="ＭＳ Ｐゴシック" panose="020B0600070205080204" pitchFamily="50" charset="-128"/>
            </a:rPr>
            <a:t>」と、対前年比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の増となっているが、類似団体よりは低い数値となっている。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引き続き、経費削減の取組みを継続し、比率の改善に努める。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136144</xdr:rowOff>
    </xdr:to>
    <xdr:cxnSp macro="">
      <xdr:nvCxnSpPr>
        <xdr:cNvPr id="131" name="直線コネクタ 130"/>
        <xdr:cNvCxnSpPr/>
      </xdr:nvCxnSpPr>
      <xdr:spPr>
        <a:xfrm>
          <a:off x="4114800" y="1057783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119380</xdr:rowOff>
    </xdr:to>
    <xdr:cxnSp macro="">
      <xdr:nvCxnSpPr>
        <xdr:cNvPr id="134" name="直線コネクタ 133"/>
        <xdr:cNvCxnSpPr/>
      </xdr:nvCxnSpPr>
      <xdr:spPr>
        <a:xfrm>
          <a:off x="3225800" y="1050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165354</xdr:rowOff>
    </xdr:from>
    <xdr:to>
      <xdr:col>15</xdr:col>
      <xdr:colOff>82550</xdr:colOff>
      <xdr:row>61</xdr:row>
      <xdr:rowOff>46990</xdr:rowOff>
    </xdr:to>
    <xdr:cxnSp macro="">
      <xdr:nvCxnSpPr>
        <xdr:cNvPr id="137" name="直線コネクタ 136"/>
        <xdr:cNvCxnSpPr/>
      </xdr:nvCxnSpPr>
      <xdr:spPr>
        <a:xfrm>
          <a:off x="2336800" y="104523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165354</xdr:rowOff>
    </xdr:from>
    <xdr:to>
      <xdr:col>11</xdr:col>
      <xdr:colOff>31750</xdr:colOff>
      <xdr:row>62</xdr:row>
      <xdr:rowOff>102362</xdr:rowOff>
    </xdr:to>
    <xdr:cxnSp macro="">
      <xdr:nvCxnSpPr>
        <xdr:cNvPr id="140" name="直線コネクタ 139"/>
        <xdr:cNvCxnSpPr/>
      </xdr:nvCxnSpPr>
      <xdr:spPr>
        <a:xfrm flipV="1">
          <a:off x="1447800" y="1045235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0" name="楕円 149"/>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1"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2" name="楕円 151"/>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3" name="テキスト ボックス 152"/>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4" name="楕円 153"/>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5" name="テキスト ボックス 154"/>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114554</xdr:rowOff>
    </xdr:from>
    <xdr:to>
      <xdr:col>11</xdr:col>
      <xdr:colOff>82550</xdr:colOff>
      <xdr:row>61</xdr:row>
      <xdr:rowOff>44704</xdr:rowOff>
    </xdr:to>
    <xdr:sp macro="" textlink="">
      <xdr:nvSpPr>
        <xdr:cNvPr id="156" name="楕円 155"/>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54881</xdr:rowOff>
    </xdr:from>
    <xdr:ext cx="762000" cy="259045"/>
    <xdr:sp macro="" textlink="">
      <xdr:nvSpPr>
        <xdr:cNvPr id="157" name="テキスト ボックス 156"/>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9" name="テキスト ボックス 158"/>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毎年度、増加となっており、類似団体平均値を上回る数値となっている。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人件費については、必要最低限の人員補充、物件費については事務事業の見直しを図り、引き続き歳出の抑制に努める。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159034</xdr:rowOff>
    </xdr:from>
    <xdr:to>
      <xdr:col>23</xdr:col>
      <xdr:colOff>133350</xdr:colOff>
      <xdr:row>87</xdr:row>
      <xdr:rowOff>67526</xdr:rowOff>
    </xdr:to>
    <xdr:cxnSp macro="">
      <xdr:nvCxnSpPr>
        <xdr:cNvPr id="194" name="直線コネクタ 193"/>
        <xdr:cNvCxnSpPr/>
      </xdr:nvCxnSpPr>
      <xdr:spPr>
        <a:xfrm>
          <a:off x="4114800" y="14903734"/>
          <a:ext cx="838200" cy="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45273</xdr:rowOff>
    </xdr:from>
    <xdr:to>
      <xdr:col>19</xdr:col>
      <xdr:colOff>133350</xdr:colOff>
      <xdr:row>86</xdr:row>
      <xdr:rowOff>159034</xdr:rowOff>
    </xdr:to>
    <xdr:cxnSp macro="">
      <xdr:nvCxnSpPr>
        <xdr:cNvPr id="197" name="直線コネクタ 196"/>
        <xdr:cNvCxnSpPr/>
      </xdr:nvCxnSpPr>
      <xdr:spPr>
        <a:xfrm>
          <a:off x="3225800" y="14789973"/>
          <a:ext cx="889000" cy="1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43033</xdr:rowOff>
    </xdr:from>
    <xdr:to>
      <xdr:col>15</xdr:col>
      <xdr:colOff>82550</xdr:colOff>
      <xdr:row>86</xdr:row>
      <xdr:rowOff>45273</xdr:rowOff>
    </xdr:to>
    <xdr:cxnSp macro="">
      <xdr:nvCxnSpPr>
        <xdr:cNvPr id="200" name="直線コネクタ 199"/>
        <xdr:cNvCxnSpPr/>
      </xdr:nvCxnSpPr>
      <xdr:spPr>
        <a:xfrm>
          <a:off x="2336800" y="1478773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143883</xdr:rowOff>
    </xdr:from>
    <xdr:to>
      <xdr:col>11</xdr:col>
      <xdr:colOff>31750</xdr:colOff>
      <xdr:row>86</xdr:row>
      <xdr:rowOff>43033</xdr:rowOff>
    </xdr:to>
    <xdr:cxnSp macro="">
      <xdr:nvCxnSpPr>
        <xdr:cNvPr id="203" name="直線コネクタ 202"/>
        <xdr:cNvCxnSpPr/>
      </xdr:nvCxnSpPr>
      <xdr:spPr>
        <a:xfrm>
          <a:off x="1447800" y="14717133"/>
          <a:ext cx="889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16726</xdr:rowOff>
    </xdr:from>
    <xdr:to>
      <xdr:col>23</xdr:col>
      <xdr:colOff>184150</xdr:colOff>
      <xdr:row>87</xdr:row>
      <xdr:rowOff>118326</xdr:rowOff>
    </xdr:to>
    <xdr:sp macro="" textlink="">
      <xdr:nvSpPr>
        <xdr:cNvPr id="213" name="楕円 212"/>
        <xdr:cNvSpPr/>
      </xdr:nvSpPr>
      <xdr:spPr>
        <a:xfrm>
          <a:off x="4902200" y="149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160253</xdr:rowOff>
    </xdr:from>
    <xdr:ext cx="762000" cy="259045"/>
    <xdr:sp macro="" textlink="">
      <xdr:nvSpPr>
        <xdr:cNvPr id="214" name="人件費・物件費等の状況該当値テキスト"/>
        <xdr:cNvSpPr txBox="1"/>
      </xdr:nvSpPr>
      <xdr:spPr>
        <a:xfrm>
          <a:off x="5041900" y="1490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108234</xdr:rowOff>
    </xdr:from>
    <xdr:to>
      <xdr:col>19</xdr:col>
      <xdr:colOff>184150</xdr:colOff>
      <xdr:row>87</xdr:row>
      <xdr:rowOff>38384</xdr:rowOff>
    </xdr:to>
    <xdr:sp macro="" textlink="">
      <xdr:nvSpPr>
        <xdr:cNvPr id="215" name="楕円 214"/>
        <xdr:cNvSpPr/>
      </xdr:nvSpPr>
      <xdr:spPr>
        <a:xfrm>
          <a:off x="4064000" y="14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23161</xdr:rowOff>
    </xdr:from>
    <xdr:ext cx="736600" cy="259045"/>
    <xdr:sp macro="" textlink="">
      <xdr:nvSpPr>
        <xdr:cNvPr id="216" name="テキスト ボックス 215"/>
        <xdr:cNvSpPr txBox="1"/>
      </xdr:nvSpPr>
      <xdr:spPr>
        <a:xfrm>
          <a:off x="3733800" y="1493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165923</xdr:rowOff>
    </xdr:from>
    <xdr:to>
      <xdr:col>15</xdr:col>
      <xdr:colOff>133350</xdr:colOff>
      <xdr:row>86</xdr:row>
      <xdr:rowOff>96073</xdr:rowOff>
    </xdr:to>
    <xdr:sp macro="" textlink="">
      <xdr:nvSpPr>
        <xdr:cNvPr id="217" name="楕円 216"/>
        <xdr:cNvSpPr/>
      </xdr:nvSpPr>
      <xdr:spPr>
        <a:xfrm>
          <a:off x="3175000" y="147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80850</xdr:rowOff>
    </xdr:from>
    <xdr:ext cx="762000" cy="259045"/>
    <xdr:sp macro="" textlink="">
      <xdr:nvSpPr>
        <xdr:cNvPr id="218" name="テキスト ボックス 217"/>
        <xdr:cNvSpPr txBox="1"/>
      </xdr:nvSpPr>
      <xdr:spPr>
        <a:xfrm>
          <a:off x="2844800" y="1482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163683</xdr:rowOff>
    </xdr:from>
    <xdr:to>
      <xdr:col>11</xdr:col>
      <xdr:colOff>82550</xdr:colOff>
      <xdr:row>86</xdr:row>
      <xdr:rowOff>93833</xdr:rowOff>
    </xdr:to>
    <xdr:sp macro="" textlink="">
      <xdr:nvSpPr>
        <xdr:cNvPr id="219" name="楕円 218"/>
        <xdr:cNvSpPr/>
      </xdr:nvSpPr>
      <xdr:spPr>
        <a:xfrm>
          <a:off x="2286000" y="147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78610</xdr:rowOff>
    </xdr:from>
    <xdr:ext cx="762000" cy="259045"/>
    <xdr:sp macro="" textlink="">
      <xdr:nvSpPr>
        <xdr:cNvPr id="220" name="テキスト ボックス 219"/>
        <xdr:cNvSpPr txBox="1"/>
      </xdr:nvSpPr>
      <xdr:spPr>
        <a:xfrm>
          <a:off x="1955800" y="1482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93083</xdr:rowOff>
    </xdr:from>
    <xdr:to>
      <xdr:col>7</xdr:col>
      <xdr:colOff>31750</xdr:colOff>
      <xdr:row>86</xdr:row>
      <xdr:rowOff>23233</xdr:rowOff>
    </xdr:to>
    <xdr:sp macro="" textlink="">
      <xdr:nvSpPr>
        <xdr:cNvPr id="221" name="楕円 220"/>
        <xdr:cNvSpPr/>
      </xdr:nvSpPr>
      <xdr:spPr>
        <a:xfrm>
          <a:off x="1397000" y="14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8010</xdr:rowOff>
    </xdr:from>
    <xdr:ext cx="762000" cy="259045"/>
    <xdr:sp macro="" textlink="">
      <xdr:nvSpPr>
        <xdr:cNvPr id="222" name="テキスト ボックス 221"/>
        <xdr:cNvSpPr txBox="1"/>
      </xdr:nvSpPr>
      <xdr:spPr>
        <a:xfrm>
          <a:off x="1066800" y="1475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給与制度については、ほぼ国の基準に準拠しているが、類似団体よりは高い数値となっている。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給与の独自削減等を実施していないことが要因と考えられる。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149861</xdr:rowOff>
    </xdr:to>
    <xdr:cxnSp macro="">
      <xdr:nvCxnSpPr>
        <xdr:cNvPr id="256" name="直線コネクタ 255"/>
        <xdr:cNvCxnSpPr/>
      </xdr:nvCxnSpPr>
      <xdr:spPr>
        <a:xfrm flipV="1">
          <a:off x="16179800" y="148221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149861</xdr:rowOff>
    </xdr:to>
    <xdr:cxnSp macro="">
      <xdr:nvCxnSpPr>
        <xdr:cNvPr id="259" name="直線コネクタ 258"/>
        <xdr:cNvCxnSpPr/>
      </xdr:nvCxnSpPr>
      <xdr:spPr>
        <a:xfrm>
          <a:off x="15290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125730</xdr:rowOff>
    </xdr:to>
    <xdr:cxnSp macro="">
      <xdr:nvCxnSpPr>
        <xdr:cNvPr id="262" name="直線コネクタ 261"/>
        <xdr:cNvCxnSpPr/>
      </xdr:nvCxnSpPr>
      <xdr:spPr>
        <a:xfrm>
          <a:off x="14401800" y="1483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149861</xdr:rowOff>
    </xdr:to>
    <xdr:cxnSp macro="">
      <xdr:nvCxnSpPr>
        <xdr:cNvPr id="265" name="直線コネクタ 264"/>
        <xdr:cNvCxnSpPr/>
      </xdr:nvCxnSpPr>
      <xdr:spPr>
        <a:xfrm flipV="1">
          <a:off x="13512800" y="148302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5" name="楕円 274"/>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6"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7" name="楕円 276"/>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8" name="テキスト ボックス 277"/>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0" name="テキスト ボックス 279"/>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81" name="楕円 280"/>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82" name="テキスト ボックス 281"/>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3" name="楕円 282"/>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4" name="テキスト ボックス 283"/>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町の面積が他町に比べて広く、行政サービスの充実のためには、役場支所を設置しなければならないことから、平均値を上回る水準で推移している。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引き続き、業務及び人員配置の見直しや効率化を図りながら、住民サービスを低下させることなく、適正な定員管理に努める。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147138</xdr:rowOff>
    </xdr:from>
    <xdr:to>
      <xdr:col>81</xdr:col>
      <xdr:colOff>44450</xdr:colOff>
      <xdr:row>66</xdr:row>
      <xdr:rowOff>25327</xdr:rowOff>
    </xdr:to>
    <xdr:cxnSp macro="">
      <xdr:nvCxnSpPr>
        <xdr:cNvPr id="321" name="直線コネクタ 320"/>
        <xdr:cNvCxnSpPr/>
      </xdr:nvCxnSpPr>
      <xdr:spPr>
        <a:xfrm>
          <a:off x="16179800" y="11291388"/>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54066</xdr:rowOff>
    </xdr:from>
    <xdr:to>
      <xdr:col>77</xdr:col>
      <xdr:colOff>44450</xdr:colOff>
      <xdr:row>65</xdr:row>
      <xdr:rowOff>147138</xdr:rowOff>
    </xdr:to>
    <xdr:cxnSp macro="">
      <xdr:nvCxnSpPr>
        <xdr:cNvPr id="324" name="直線コネクタ 323"/>
        <xdr:cNvCxnSpPr/>
      </xdr:nvCxnSpPr>
      <xdr:spPr>
        <a:xfrm>
          <a:off x="15290800" y="111983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54066</xdr:rowOff>
    </xdr:from>
    <xdr:to>
      <xdr:col>72</xdr:col>
      <xdr:colOff>203200</xdr:colOff>
      <xdr:row>65</xdr:row>
      <xdr:rowOff>54755</xdr:rowOff>
    </xdr:to>
    <xdr:cxnSp macro="">
      <xdr:nvCxnSpPr>
        <xdr:cNvPr id="327" name="直線コネクタ 326"/>
        <xdr:cNvCxnSpPr/>
      </xdr:nvCxnSpPr>
      <xdr:spPr>
        <a:xfrm flipV="1">
          <a:off x="14401800" y="1119831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143473</xdr:rowOff>
    </xdr:from>
    <xdr:to>
      <xdr:col>68</xdr:col>
      <xdr:colOff>152400</xdr:colOff>
      <xdr:row>65</xdr:row>
      <xdr:rowOff>54755</xdr:rowOff>
    </xdr:to>
    <xdr:cxnSp macro="">
      <xdr:nvCxnSpPr>
        <xdr:cNvPr id="330" name="直線コネクタ 329"/>
        <xdr:cNvCxnSpPr/>
      </xdr:nvCxnSpPr>
      <xdr:spPr>
        <a:xfrm>
          <a:off x="13512800" y="11116273"/>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145977</xdr:rowOff>
    </xdr:from>
    <xdr:to>
      <xdr:col>81</xdr:col>
      <xdr:colOff>95250</xdr:colOff>
      <xdr:row>66</xdr:row>
      <xdr:rowOff>76127</xdr:rowOff>
    </xdr:to>
    <xdr:sp macro="" textlink="">
      <xdr:nvSpPr>
        <xdr:cNvPr id="340" name="楕円 339"/>
        <xdr:cNvSpPr/>
      </xdr:nvSpPr>
      <xdr:spPr>
        <a:xfrm>
          <a:off x="16967200" y="112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118054</xdr:rowOff>
    </xdr:from>
    <xdr:ext cx="762000" cy="259045"/>
    <xdr:sp macro="" textlink="">
      <xdr:nvSpPr>
        <xdr:cNvPr id="341" name="定員管理の状況該当値テキスト"/>
        <xdr:cNvSpPr txBox="1"/>
      </xdr:nvSpPr>
      <xdr:spPr>
        <a:xfrm>
          <a:off x="17106900" y="1126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96338</xdr:rowOff>
    </xdr:from>
    <xdr:to>
      <xdr:col>77</xdr:col>
      <xdr:colOff>95250</xdr:colOff>
      <xdr:row>66</xdr:row>
      <xdr:rowOff>26488</xdr:rowOff>
    </xdr:to>
    <xdr:sp macro="" textlink="">
      <xdr:nvSpPr>
        <xdr:cNvPr id="342" name="楕円 341"/>
        <xdr:cNvSpPr/>
      </xdr:nvSpPr>
      <xdr:spPr>
        <a:xfrm>
          <a:off x="16129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11265</xdr:rowOff>
    </xdr:from>
    <xdr:ext cx="736600" cy="259045"/>
    <xdr:sp macro="" textlink="">
      <xdr:nvSpPr>
        <xdr:cNvPr id="343" name="テキスト ボックス 342"/>
        <xdr:cNvSpPr txBox="1"/>
      </xdr:nvSpPr>
      <xdr:spPr>
        <a:xfrm>
          <a:off x="15798800" y="1132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3266</xdr:rowOff>
    </xdr:from>
    <xdr:to>
      <xdr:col>73</xdr:col>
      <xdr:colOff>44450</xdr:colOff>
      <xdr:row>65</xdr:row>
      <xdr:rowOff>104866</xdr:rowOff>
    </xdr:to>
    <xdr:sp macro="" textlink="">
      <xdr:nvSpPr>
        <xdr:cNvPr id="344" name="楕円 343"/>
        <xdr:cNvSpPr/>
      </xdr:nvSpPr>
      <xdr:spPr>
        <a:xfrm>
          <a:off x="15240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89643</xdr:rowOff>
    </xdr:from>
    <xdr:ext cx="762000" cy="259045"/>
    <xdr:sp macro="" textlink="">
      <xdr:nvSpPr>
        <xdr:cNvPr id="345" name="テキスト ボックス 344"/>
        <xdr:cNvSpPr txBox="1"/>
      </xdr:nvSpPr>
      <xdr:spPr>
        <a:xfrm>
          <a:off x="14909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3955</xdr:rowOff>
    </xdr:from>
    <xdr:to>
      <xdr:col>68</xdr:col>
      <xdr:colOff>203200</xdr:colOff>
      <xdr:row>65</xdr:row>
      <xdr:rowOff>105555</xdr:rowOff>
    </xdr:to>
    <xdr:sp macro="" textlink="">
      <xdr:nvSpPr>
        <xdr:cNvPr id="346" name="楕円 345"/>
        <xdr:cNvSpPr/>
      </xdr:nvSpPr>
      <xdr:spPr>
        <a:xfrm>
          <a:off x="14351000" y="111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90332</xdr:rowOff>
    </xdr:from>
    <xdr:ext cx="762000" cy="259045"/>
    <xdr:sp macro="" textlink="">
      <xdr:nvSpPr>
        <xdr:cNvPr id="347" name="テキスト ボックス 346"/>
        <xdr:cNvSpPr txBox="1"/>
      </xdr:nvSpPr>
      <xdr:spPr>
        <a:xfrm>
          <a:off x="14020800" y="1123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92673</xdr:rowOff>
    </xdr:from>
    <xdr:to>
      <xdr:col>64</xdr:col>
      <xdr:colOff>152400</xdr:colOff>
      <xdr:row>65</xdr:row>
      <xdr:rowOff>22823</xdr:rowOff>
    </xdr:to>
    <xdr:sp macro="" textlink="">
      <xdr:nvSpPr>
        <xdr:cNvPr id="348" name="楕円 347"/>
        <xdr:cNvSpPr/>
      </xdr:nvSpPr>
      <xdr:spPr>
        <a:xfrm>
          <a:off x="13462000" y="110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7600</xdr:rowOff>
    </xdr:from>
    <xdr:ext cx="762000" cy="259045"/>
    <xdr:sp macro="" textlink="">
      <xdr:nvSpPr>
        <xdr:cNvPr id="349" name="テキスト ボックス 348"/>
        <xdr:cNvSpPr txBox="1"/>
      </xdr:nvSpPr>
      <xdr:spPr>
        <a:xfrm>
          <a:off x="13131800" y="111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過去の事業に係る地方債の償還終了等により比率は類似団体平均値は下回っている。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大型事業の償還が開始となっており、今後は数値が上昇していく見込みである。起債の借入にあたっては、緊急性や必要性の高い事業を選択し、新規の起債発行の抑制を図っていかなければならない。</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98044</xdr:rowOff>
    </xdr:to>
    <xdr:cxnSp macro="">
      <xdr:nvCxnSpPr>
        <xdr:cNvPr id="380" name="直線コネクタ 379"/>
        <xdr:cNvCxnSpPr/>
      </xdr:nvCxnSpPr>
      <xdr:spPr>
        <a:xfrm>
          <a:off x="16179800" y="694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136652</xdr:rowOff>
    </xdr:to>
    <xdr:cxnSp macro="">
      <xdr:nvCxnSpPr>
        <xdr:cNvPr id="383" name="直線コネクタ 382"/>
        <xdr:cNvCxnSpPr/>
      </xdr:nvCxnSpPr>
      <xdr:spPr>
        <a:xfrm flipV="1">
          <a:off x="15290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18288</xdr:rowOff>
    </xdr:to>
    <xdr:cxnSp macro="">
      <xdr:nvCxnSpPr>
        <xdr:cNvPr id="386" name="直線コネクタ 385"/>
        <xdr:cNvCxnSpPr/>
      </xdr:nvCxnSpPr>
      <xdr:spPr>
        <a:xfrm flipV="1">
          <a:off x="14401800" y="69946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76200</xdr:rowOff>
    </xdr:to>
    <xdr:cxnSp macro="">
      <xdr:nvCxnSpPr>
        <xdr:cNvPr id="389" name="直線コネクタ 388"/>
        <xdr:cNvCxnSpPr/>
      </xdr:nvCxnSpPr>
      <xdr:spPr>
        <a:xfrm flipV="1">
          <a:off x="13512800" y="70477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9" name="楕円 398"/>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0"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1" name="楕円 40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2" name="テキスト ボックス 40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4" name="テキスト ボックス 403"/>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405" name="楕円 404"/>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406" name="テキスト ボックス 405"/>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の増となった。平取町国民健康保険病院改築事業による借入金が増となったためであり、今後も将来負担比率の数値は算定される見込みであるが、引き続き健全な財政運営に努める。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18339</xdr:rowOff>
    </xdr:from>
    <xdr:to>
      <xdr:col>81</xdr:col>
      <xdr:colOff>44450</xdr:colOff>
      <xdr:row>16</xdr:row>
      <xdr:rowOff>75641</xdr:rowOff>
    </xdr:to>
    <xdr:cxnSp macro="">
      <xdr:nvCxnSpPr>
        <xdr:cNvPr id="440" name="直線コネクタ 439"/>
        <xdr:cNvCxnSpPr/>
      </xdr:nvCxnSpPr>
      <xdr:spPr>
        <a:xfrm>
          <a:off x="16179800" y="2590089"/>
          <a:ext cx="838200" cy="2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24841</xdr:rowOff>
    </xdr:from>
    <xdr:to>
      <xdr:col>81</xdr:col>
      <xdr:colOff>95250</xdr:colOff>
      <xdr:row>16</xdr:row>
      <xdr:rowOff>126441</xdr:rowOff>
    </xdr:to>
    <xdr:sp macro="" textlink="">
      <xdr:nvSpPr>
        <xdr:cNvPr id="456" name="楕円 455"/>
        <xdr:cNvSpPr/>
      </xdr:nvSpPr>
      <xdr:spPr>
        <a:xfrm>
          <a:off x="169672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168368</xdr:rowOff>
    </xdr:from>
    <xdr:ext cx="762000" cy="259045"/>
    <xdr:sp macro="" textlink="">
      <xdr:nvSpPr>
        <xdr:cNvPr id="457" name="将来負担の状況該当値テキスト"/>
        <xdr:cNvSpPr txBox="1"/>
      </xdr:nvSpPr>
      <xdr:spPr>
        <a:xfrm>
          <a:off x="17106900" y="27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138989</xdr:rowOff>
    </xdr:from>
    <xdr:to>
      <xdr:col>77</xdr:col>
      <xdr:colOff>95250</xdr:colOff>
      <xdr:row>15</xdr:row>
      <xdr:rowOff>69139</xdr:rowOff>
    </xdr:to>
    <xdr:sp macro="" textlink="">
      <xdr:nvSpPr>
        <xdr:cNvPr id="458" name="楕円 457"/>
        <xdr:cNvSpPr/>
      </xdr:nvSpPr>
      <xdr:spPr>
        <a:xfrm>
          <a:off x="16129000" y="25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53916</xdr:rowOff>
    </xdr:from>
    <xdr:ext cx="736600" cy="259045"/>
    <xdr:sp macro="" textlink="">
      <xdr:nvSpPr>
        <xdr:cNvPr id="459" name="テキスト ボックス 458"/>
        <xdr:cNvSpPr txBox="1"/>
      </xdr:nvSpPr>
      <xdr:spPr>
        <a:xfrm>
          <a:off x="15798800" y="262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」と類似団体平均値を上回っている。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今後も、再任用制度の有効活用等、適正な定員管理を図りながら抑制に努める。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26416</xdr:rowOff>
    </xdr:to>
    <xdr:cxnSp macro="">
      <xdr:nvCxnSpPr>
        <xdr:cNvPr id="64" name="直線コネクタ 63"/>
        <xdr:cNvCxnSpPr/>
      </xdr:nvCxnSpPr>
      <xdr:spPr>
        <a:xfrm>
          <a:off x="3987800" y="64912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147574</xdr:rowOff>
    </xdr:to>
    <xdr:cxnSp macro="">
      <xdr:nvCxnSpPr>
        <xdr:cNvPr id="67" name="直線コネクタ 66"/>
        <xdr:cNvCxnSpPr/>
      </xdr:nvCxnSpPr>
      <xdr:spPr>
        <a:xfrm>
          <a:off x="3098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115570</xdr:rowOff>
    </xdr:to>
    <xdr:cxnSp macro="">
      <xdr:nvCxnSpPr>
        <xdr:cNvPr id="70" name="直線コネクタ 69"/>
        <xdr:cNvCxnSpPr/>
      </xdr:nvCxnSpPr>
      <xdr:spPr>
        <a:xfrm>
          <a:off x="2209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120142</xdr:rowOff>
    </xdr:to>
    <xdr:cxnSp macro="">
      <xdr:nvCxnSpPr>
        <xdr:cNvPr id="73" name="直線コネクタ 72"/>
        <xdr:cNvCxnSpPr/>
      </xdr:nvCxnSpPr>
      <xdr:spPr>
        <a:xfrm flipV="1">
          <a:off x="1320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」と類似団体平均値は上回っている。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ふるさと寄附金が増加しており、返礼品等に係る経費が増加しているのが要因の一つと考えられる。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今後は、各種経費の削減に取組み、改善に努める。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40132</xdr:rowOff>
    </xdr:to>
    <xdr:cxnSp macro="">
      <xdr:nvCxnSpPr>
        <xdr:cNvPr id="122" name="直線コネクタ 121"/>
        <xdr:cNvCxnSpPr/>
      </xdr:nvCxnSpPr>
      <xdr:spPr>
        <a:xfrm>
          <a:off x="15671800" y="3126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40132</xdr:rowOff>
    </xdr:to>
    <xdr:cxnSp macro="">
      <xdr:nvCxnSpPr>
        <xdr:cNvPr id="125" name="直線コネクタ 124"/>
        <xdr:cNvCxnSpPr/>
      </xdr:nvCxnSpPr>
      <xdr:spPr>
        <a:xfrm>
          <a:off x="14782800" y="3071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17</xdr:row>
      <xdr:rowOff>156718</xdr:rowOff>
    </xdr:to>
    <xdr:cxnSp macro="">
      <xdr:nvCxnSpPr>
        <xdr:cNvPr id="128" name="直線コネクタ 127"/>
        <xdr:cNvCxnSpPr/>
      </xdr:nvCxnSpPr>
      <xdr:spPr>
        <a:xfrm>
          <a:off x="13893800" y="3066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17</xdr:row>
      <xdr:rowOff>152146</xdr:rowOff>
    </xdr:to>
    <xdr:cxnSp macro="">
      <xdr:nvCxnSpPr>
        <xdr:cNvPr id="131" name="直線コネクタ 130"/>
        <xdr:cNvCxnSpPr/>
      </xdr:nvCxnSpPr>
      <xdr:spPr>
        <a:xfrm>
          <a:off x="13004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3" name="楕円 142"/>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4" name="テキスト ボックス 143"/>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7" name="楕円 146"/>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8" name="テキスト ボックス 147"/>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今後は、高齢化による社会保障費の増加が見込まれるが、現水準の維持に努める。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127000</xdr:rowOff>
    </xdr:to>
    <xdr:cxnSp macro="">
      <xdr:nvCxnSpPr>
        <xdr:cNvPr id="183" name="直線コネクタ 182"/>
        <xdr:cNvCxnSpPr/>
      </xdr:nvCxnSpPr>
      <xdr:spPr>
        <a:xfrm>
          <a:off x="3987800" y="9251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146050</xdr:rowOff>
    </xdr:to>
    <xdr:cxnSp macro="">
      <xdr:nvCxnSpPr>
        <xdr:cNvPr id="186" name="直線コネクタ 185"/>
        <xdr:cNvCxnSpPr/>
      </xdr:nvCxnSpPr>
      <xdr:spPr>
        <a:xfrm flipV="1">
          <a:off x="3098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146050</xdr:rowOff>
    </xdr:to>
    <xdr:cxnSp macro="">
      <xdr:nvCxnSpPr>
        <xdr:cNvPr id="189" name="直線コネクタ 188"/>
        <xdr:cNvCxnSpPr/>
      </xdr:nvCxnSpPr>
      <xdr:spPr>
        <a:xfrm>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12700</xdr:rowOff>
    </xdr:to>
    <xdr:cxnSp macro="">
      <xdr:nvCxnSpPr>
        <xdr:cNvPr id="192" name="直線コネクタ 191"/>
        <xdr:cNvCxnSpPr/>
      </xdr:nvCxnSpPr>
      <xdr:spPr>
        <a:xfrm>
          <a:off x="1320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4" name="楕円 203"/>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5" name="テキスト ボックス 204"/>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6" name="楕円 205"/>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7" name="テキスト ボックス 206"/>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8" name="楕円 207"/>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9" name="テキスト ボックス 208"/>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0" name="楕円 209"/>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1" name="テキスト ボックス 210"/>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その他の主な内訳は、特別会計への繰出金となり、類似団体平均値を下回っている。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113284</xdr:rowOff>
    </xdr:from>
    <xdr:to>
      <xdr:col>82</xdr:col>
      <xdr:colOff>107950</xdr:colOff>
      <xdr:row>54</xdr:row>
      <xdr:rowOff>131572</xdr:rowOff>
    </xdr:to>
    <xdr:cxnSp macro="">
      <xdr:nvCxnSpPr>
        <xdr:cNvPr id="241" name="直線コネクタ 240"/>
        <xdr:cNvCxnSpPr/>
      </xdr:nvCxnSpPr>
      <xdr:spPr>
        <a:xfrm flipV="1">
          <a:off x="15671800" y="9371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122428</xdr:rowOff>
    </xdr:from>
    <xdr:to>
      <xdr:col>78</xdr:col>
      <xdr:colOff>69850</xdr:colOff>
      <xdr:row>54</xdr:row>
      <xdr:rowOff>131572</xdr:rowOff>
    </xdr:to>
    <xdr:cxnSp macro="">
      <xdr:nvCxnSpPr>
        <xdr:cNvPr id="244" name="直線コネクタ 243"/>
        <xdr:cNvCxnSpPr/>
      </xdr:nvCxnSpPr>
      <xdr:spPr>
        <a:xfrm>
          <a:off x="14782800" y="9380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62992</xdr:rowOff>
    </xdr:from>
    <xdr:to>
      <xdr:col>73</xdr:col>
      <xdr:colOff>180975</xdr:colOff>
      <xdr:row>54</xdr:row>
      <xdr:rowOff>122428</xdr:rowOff>
    </xdr:to>
    <xdr:cxnSp macro="">
      <xdr:nvCxnSpPr>
        <xdr:cNvPr id="247" name="直線コネクタ 246"/>
        <xdr:cNvCxnSpPr/>
      </xdr:nvCxnSpPr>
      <xdr:spPr>
        <a:xfrm>
          <a:off x="13893800" y="9321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62992</xdr:rowOff>
    </xdr:from>
    <xdr:to>
      <xdr:col>69</xdr:col>
      <xdr:colOff>92075</xdr:colOff>
      <xdr:row>54</xdr:row>
      <xdr:rowOff>154432</xdr:rowOff>
    </xdr:to>
    <xdr:cxnSp macro="">
      <xdr:nvCxnSpPr>
        <xdr:cNvPr id="250" name="直線コネクタ 249"/>
        <xdr:cNvCxnSpPr/>
      </xdr:nvCxnSpPr>
      <xdr:spPr>
        <a:xfrm flipV="1">
          <a:off x="13004800" y="9321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62484</xdr:rowOff>
    </xdr:from>
    <xdr:to>
      <xdr:col>82</xdr:col>
      <xdr:colOff>158750</xdr:colOff>
      <xdr:row>54</xdr:row>
      <xdr:rowOff>164084</xdr:rowOff>
    </xdr:to>
    <xdr:sp macro="" textlink="">
      <xdr:nvSpPr>
        <xdr:cNvPr id="260" name="楕円 259"/>
        <xdr:cNvSpPr/>
      </xdr:nvSpPr>
      <xdr:spPr>
        <a:xfrm>
          <a:off x="164592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79011</xdr:rowOff>
    </xdr:from>
    <xdr:ext cx="762000" cy="259045"/>
    <xdr:sp macro="" textlink="">
      <xdr:nvSpPr>
        <xdr:cNvPr id="261" name="その他該当値テキスト"/>
        <xdr:cNvSpPr txBox="1"/>
      </xdr:nvSpPr>
      <xdr:spPr>
        <a:xfrm>
          <a:off x="16598900" y="916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80772</xdr:rowOff>
    </xdr:from>
    <xdr:to>
      <xdr:col>78</xdr:col>
      <xdr:colOff>120650</xdr:colOff>
      <xdr:row>55</xdr:row>
      <xdr:rowOff>10922</xdr:rowOff>
    </xdr:to>
    <xdr:sp macro="" textlink="">
      <xdr:nvSpPr>
        <xdr:cNvPr id="262" name="楕円 261"/>
        <xdr:cNvSpPr/>
      </xdr:nvSpPr>
      <xdr:spPr>
        <a:xfrm>
          <a:off x="15621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21099</xdr:rowOff>
    </xdr:from>
    <xdr:ext cx="736600" cy="259045"/>
    <xdr:sp macro="" textlink="">
      <xdr:nvSpPr>
        <xdr:cNvPr id="263" name="テキスト ボックス 262"/>
        <xdr:cNvSpPr txBox="1"/>
      </xdr:nvSpPr>
      <xdr:spPr>
        <a:xfrm>
          <a:off x="15290800" y="91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71628</xdr:rowOff>
    </xdr:from>
    <xdr:to>
      <xdr:col>74</xdr:col>
      <xdr:colOff>31750</xdr:colOff>
      <xdr:row>55</xdr:row>
      <xdr:rowOff>1778</xdr:rowOff>
    </xdr:to>
    <xdr:sp macro="" textlink="">
      <xdr:nvSpPr>
        <xdr:cNvPr id="264" name="楕円 263"/>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11955</xdr:rowOff>
    </xdr:from>
    <xdr:ext cx="762000" cy="259045"/>
    <xdr:sp macro="" textlink="">
      <xdr:nvSpPr>
        <xdr:cNvPr id="265" name="テキスト ボックス 264"/>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xdr:rowOff>
    </xdr:from>
    <xdr:to>
      <xdr:col>69</xdr:col>
      <xdr:colOff>142875</xdr:colOff>
      <xdr:row>54</xdr:row>
      <xdr:rowOff>113792</xdr:rowOff>
    </xdr:to>
    <xdr:sp macro="" textlink="">
      <xdr:nvSpPr>
        <xdr:cNvPr id="266" name="楕円 265"/>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123969</xdr:rowOff>
    </xdr:from>
    <xdr:ext cx="762000" cy="259045"/>
    <xdr:sp macro="" textlink="">
      <xdr:nvSpPr>
        <xdr:cNvPr id="267" name="テキスト ボックス 266"/>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103632</xdr:rowOff>
    </xdr:from>
    <xdr:to>
      <xdr:col>65</xdr:col>
      <xdr:colOff>53975</xdr:colOff>
      <xdr:row>55</xdr:row>
      <xdr:rowOff>33782</xdr:rowOff>
    </xdr:to>
    <xdr:sp macro="" textlink="">
      <xdr:nvSpPr>
        <xdr:cNvPr id="268" name="楕円 267"/>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43959</xdr:rowOff>
    </xdr:from>
    <xdr:ext cx="762000" cy="259045"/>
    <xdr:sp macro="" textlink="">
      <xdr:nvSpPr>
        <xdr:cNvPr id="269" name="テキスト ボックス 268"/>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類似団体平均値に近い数値で推移している。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主な内訳は、消防・ごみ処理・し尿処理などの各組合に対する負担金となっている。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今後も、交付対象団体の事業内容等を精査し抑制に努める。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299" name="直線コネクタ 298"/>
        <xdr:cNvCxnSpPr/>
      </xdr:nvCxnSpPr>
      <xdr:spPr>
        <a:xfrm>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2" name="直線コネクタ 301"/>
        <xdr:cNvCxnSpPr/>
      </xdr:nvCxnSpPr>
      <xdr:spPr>
        <a:xfrm>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145288</xdr:rowOff>
    </xdr:to>
    <xdr:cxnSp macro="">
      <xdr:nvCxnSpPr>
        <xdr:cNvPr id="305" name="直線コネクタ 304"/>
        <xdr:cNvCxnSpPr/>
      </xdr:nvCxnSpPr>
      <xdr:spPr>
        <a:xfrm flipV="1">
          <a:off x="13893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163576</xdr:rowOff>
    </xdr:to>
    <xdr:cxnSp macro="">
      <xdr:nvCxnSpPr>
        <xdr:cNvPr id="308" name="直線コネクタ 307"/>
        <xdr:cNvCxnSpPr/>
      </xdr:nvCxnSpPr>
      <xdr:spPr>
        <a:xfrm flipV="1">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8" name="楕円 31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1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0" name="楕円 319"/>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1" name="テキスト ボックス 320"/>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2" name="楕円 32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3" name="テキスト ボックス 32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4" name="楕円 32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5" name="テキスト ボックス 32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6" name="楕円 32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7" name="テキスト ボックス 32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類似団体平均値を下回っているが、近い数値で推移している。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起債の償還額は、平成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年度より増加していく見込みとなっている。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今後も、起債の新規発行を抑制するとともに、交付税算入率の高い起債の借入など、より一層の財政健全化に努める。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111761</xdr:rowOff>
    </xdr:to>
    <xdr:cxnSp macro="">
      <xdr:nvCxnSpPr>
        <xdr:cNvPr id="359" name="直線コネクタ 358"/>
        <xdr:cNvCxnSpPr/>
      </xdr:nvCxnSpPr>
      <xdr:spPr>
        <a:xfrm>
          <a:off x="3987800" y="130581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46989</xdr:rowOff>
    </xdr:to>
    <xdr:cxnSp macro="">
      <xdr:nvCxnSpPr>
        <xdr:cNvPr id="362" name="直線コネクタ 361"/>
        <xdr:cNvCxnSpPr/>
      </xdr:nvCxnSpPr>
      <xdr:spPr>
        <a:xfrm flipV="1">
          <a:off x="3098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77470</xdr:rowOff>
    </xdr:to>
    <xdr:cxnSp macro="">
      <xdr:nvCxnSpPr>
        <xdr:cNvPr id="365" name="直線コネクタ 364"/>
        <xdr:cNvCxnSpPr/>
      </xdr:nvCxnSpPr>
      <xdr:spPr>
        <a:xfrm flipV="1">
          <a:off x="2209800" y="13077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77</xdr:row>
      <xdr:rowOff>50800</xdr:rowOff>
    </xdr:to>
    <xdr:cxnSp macro="">
      <xdr:nvCxnSpPr>
        <xdr:cNvPr id="368" name="直線コネクタ 367"/>
        <xdr:cNvCxnSpPr/>
      </xdr:nvCxnSpPr>
      <xdr:spPr>
        <a:xfrm flipV="1">
          <a:off x="1320800" y="131076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8" name="楕円 377"/>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79"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2" name="楕円 381"/>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3" name="テキスト ボックス 382"/>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4" name="楕円 383"/>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5" name="テキスト ボックス 384"/>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86" name="楕円 385"/>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87" name="テキスト ボックス 386"/>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今後も、行財政改革の取組を中心とし、各種経費の削減に努める。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122101</xdr:rowOff>
    </xdr:from>
    <xdr:to>
      <xdr:col>82</xdr:col>
      <xdr:colOff>107950</xdr:colOff>
      <xdr:row>76</xdr:row>
      <xdr:rowOff>6169</xdr:rowOff>
    </xdr:to>
    <xdr:cxnSp macro="">
      <xdr:nvCxnSpPr>
        <xdr:cNvPr id="422" name="直線コネクタ 421"/>
        <xdr:cNvCxnSpPr/>
      </xdr:nvCxnSpPr>
      <xdr:spPr>
        <a:xfrm>
          <a:off x="15671800" y="129808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56787</xdr:rowOff>
    </xdr:from>
    <xdr:to>
      <xdr:col>78</xdr:col>
      <xdr:colOff>69850</xdr:colOff>
      <xdr:row>75</xdr:row>
      <xdr:rowOff>122101</xdr:rowOff>
    </xdr:to>
    <xdr:cxnSp macro="">
      <xdr:nvCxnSpPr>
        <xdr:cNvPr id="425" name="直線コネクタ 424"/>
        <xdr:cNvCxnSpPr/>
      </xdr:nvCxnSpPr>
      <xdr:spPr>
        <a:xfrm>
          <a:off x="14782800" y="129155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166188</xdr:rowOff>
    </xdr:from>
    <xdr:to>
      <xdr:col>73</xdr:col>
      <xdr:colOff>180975</xdr:colOff>
      <xdr:row>75</xdr:row>
      <xdr:rowOff>56787</xdr:rowOff>
    </xdr:to>
    <xdr:cxnSp macro="">
      <xdr:nvCxnSpPr>
        <xdr:cNvPr id="428" name="直線コネクタ 427"/>
        <xdr:cNvCxnSpPr/>
      </xdr:nvCxnSpPr>
      <xdr:spPr>
        <a:xfrm>
          <a:off x="13893800" y="128534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166188</xdr:rowOff>
    </xdr:from>
    <xdr:to>
      <xdr:col>69</xdr:col>
      <xdr:colOff>92075</xdr:colOff>
      <xdr:row>75</xdr:row>
      <xdr:rowOff>60053</xdr:rowOff>
    </xdr:to>
    <xdr:cxnSp macro="">
      <xdr:nvCxnSpPr>
        <xdr:cNvPr id="431" name="直線コネクタ 430"/>
        <xdr:cNvCxnSpPr/>
      </xdr:nvCxnSpPr>
      <xdr:spPr>
        <a:xfrm flipV="1">
          <a:off x="13004800" y="128534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1" name="楕円 440"/>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143346</xdr:rowOff>
    </xdr:from>
    <xdr:ext cx="762000" cy="259045"/>
    <xdr:sp macro="" textlink="">
      <xdr:nvSpPr>
        <xdr:cNvPr id="442" name="公債費以外該当値テキスト"/>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71301</xdr:rowOff>
    </xdr:from>
    <xdr:to>
      <xdr:col>78</xdr:col>
      <xdr:colOff>120650</xdr:colOff>
      <xdr:row>76</xdr:row>
      <xdr:rowOff>1451</xdr:rowOff>
    </xdr:to>
    <xdr:sp macro="" textlink="">
      <xdr:nvSpPr>
        <xdr:cNvPr id="443" name="楕円 442"/>
        <xdr:cNvSpPr/>
      </xdr:nvSpPr>
      <xdr:spPr>
        <a:xfrm>
          <a:off x="15621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11628</xdr:rowOff>
    </xdr:from>
    <xdr:ext cx="736600" cy="259045"/>
    <xdr:sp macro="" textlink="">
      <xdr:nvSpPr>
        <xdr:cNvPr id="444" name="テキスト ボックス 443"/>
        <xdr:cNvSpPr txBox="1"/>
      </xdr:nvSpPr>
      <xdr:spPr>
        <a:xfrm>
          <a:off x="15290800" y="1269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5987</xdr:rowOff>
    </xdr:from>
    <xdr:to>
      <xdr:col>74</xdr:col>
      <xdr:colOff>31750</xdr:colOff>
      <xdr:row>75</xdr:row>
      <xdr:rowOff>107587</xdr:rowOff>
    </xdr:to>
    <xdr:sp macro="" textlink="">
      <xdr:nvSpPr>
        <xdr:cNvPr id="445" name="楕円 444"/>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117764</xdr:rowOff>
    </xdr:from>
    <xdr:ext cx="762000" cy="259045"/>
    <xdr:sp macro="" textlink="">
      <xdr:nvSpPr>
        <xdr:cNvPr id="446" name="テキスト ボックス 445"/>
        <xdr:cNvSpPr txBox="1"/>
      </xdr:nvSpPr>
      <xdr:spPr>
        <a:xfrm>
          <a:off x="14401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115388</xdr:rowOff>
    </xdr:from>
    <xdr:to>
      <xdr:col>69</xdr:col>
      <xdr:colOff>142875</xdr:colOff>
      <xdr:row>75</xdr:row>
      <xdr:rowOff>45538</xdr:rowOff>
    </xdr:to>
    <xdr:sp macro="" textlink="">
      <xdr:nvSpPr>
        <xdr:cNvPr id="447" name="楕円 446"/>
        <xdr:cNvSpPr/>
      </xdr:nvSpPr>
      <xdr:spPr>
        <a:xfrm>
          <a:off x="13843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55715</xdr:rowOff>
    </xdr:from>
    <xdr:ext cx="762000" cy="259045"/>
    <xdr:sp macro="" textlink="">
      <xdr:nvSpPr>
        <xdr:cNvPr id="448" name="テキスト ボックス 447"/>
        <xdr:cNvSpPr txBox="1"/>
      </xdr:nvSpPr>
      <xdr:spPr>
        <a:xfrm>
          <a:off x="13512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9253</xdr:rowOff>
    </xdr:from>
    <xdr:to>
      <xdr:col>65</xdr:col>
      <xdr:colOff>53975</xdr:colOff>
      <xdr:row>75</xdr:row>
      <xdr:rowOff>110853</xdr:rowOff>
    </xdr:to>
    <xdr:sp macro="" textlink="">
      <xdr:nvSpPr>
        <xdr:cNvPr id="449" name="楕円 448"/>
        <xdr:cNvSpPr/>
      </xdr:nvSpPr>
      <xdr:spPr>
        <a:xfrm>
          <a:off x="12954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121030</xdr:rowOff>
    </xdr:from>
    <xdr:ext cx="762000" cy="259045"/>
    <xdr:sp macro="" textlink="">
      <xdr:nvSpPr>
        <xdr:cNvPr id="450" name="テキスト ボックス 449"/>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92460</xdr:rowOff>
    </xdr:from>
    <xdr:to>
      <xdr:col>29</xdr:col>
      <xdr:colOff>127000</xdr:colOff>
      <xdr:row>13</xdr:row>
      <xdr:rowOff>166098</xdr:rowOff>
    </xdr:to>
    <xdr:cxnSp macro="">
      <xdr:nvCxnSpPr>
        <xdr:cNvPr id="46" name="直線コネクタ 45"/>
        <xdr:cNvCxnSpPr/>
      </xdr:nvCxnSpPr>
      <xdr:spPr bwMode="auto">
        <a:xfrm flipV="1">
          <a:off x="5003800" y="2368935"/>
          <a:ext cx="647700" cy="7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166098</xdr:rowOff>
    </xdr:from>
    <xdr:to>
      <xdr:col>26</xdr:col>
      <xdr:colOff>50800</xdr:colOff>
      <xdr:row>14</xdr:row>
      <xdr:rowOff>28035</xdr:rowOff>
    </xdr:to>
    <xdr:cxnSp macro="">
      <xdr:nvCxnSpPr>
        <xdr:cNvPr id="49" name="直線コネクタ 48"/>
        <xdr:cNvCxnSpPr/>
      </xdr:nvCxnSpPr>
      <xdr:spPr bwMode="auto">
        <a:xfrm flipV="1">
          <a:off x="4305300" y="2442573"/>
          <a:ext cx="698500" cy="3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28035</xdr:rowOff>
    </xdr:from>
    <xdr:to>
      <xdr:col>22</xdr:col>
      <xdr:colOff>114300</xdr:colOff>
      <xdr:row>14</xdr:row>
      <xdr:rowOff>31356</xdr:rowOff>
    </xdr:to>
    <xdr:cxnSp macro="">
      <xdr:nvCxnSpPr>
        <xdr:cNvPr id="52" name="直線コネクタ 51"/>
        <xdr:cNvCxnSpPr/>
      </xdr:nvCxnSpPr>
      <xdr:spPr bwMode="auto">
        <a:xfrm flipV="1">
          <a:off x="3606800" y="2475960"/>
          <a:ext cx="698500" cy="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31356</xdr:rowOff>
    </xdr:from>
    <xdr:to>
      <xdr:col>18</xdr:col>
      <xdr:colOff>177800</xdr:colOff>
      <xdr:row>14</xdr:row>
      <xdr:rowOff>112566</xdr:rowOff>
    </xdr:to>
    <xdr:cxnSp macro="">
      <xdr:nvCxnSpPr>
        <xdr:cNvPr id="55" name="直線コネクタ 54"/>
        <xdr:cNvCxnSpPr/>
      </xdr:nvCxnSpPr>
      <xdr:spPr bwMode="auto">
        <a:xfrm flipV="1">
          <a:off x="2908300" y="2479281"/>
          <a:ext cx="698500" cy="8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41660</xdr:rowOff>
    </xdr:from>
    <xdr:to>
      <xdr:col>29</xdr:col>
      <xdr:colOff>177800</xdr:colOff>
      <xdr:row>13</xdr:row>
      <xdr:rowOff>143260</xdr:rowOff>
    </xdr:to>
    <xdr:sp macro="" textlink="">
      <xdr:nvSpPr>
        <xdr:cNvPr id="65" name="楕円 64"/>
        <xdr:cNvSpPr/>
      </xdr:nvSpPr>
      <xdr:spPr bwMode="auto">
        <a:xfrm>
          <a:off x="5600700" y="231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58187</xdr:rowOff>
    </xdr:from>
    <xdr:ext cx="762000" cy="259045"/>
    <xdr:sp macro="" textlink="">
      <xdr:nvSpPr>
        <xdr:cNvPr id="66" name="人口1人当たり決算額の推移該当値テキスト130"/>
        <xdr:cNvSpPr txBox="1"/>
      </xdr:nvSpPr>
      <xdr:spPr>
        <a:xfrm>
          <a:off x="5740400" y="21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115298</xdr:rowOff>
    </xdr:from>
    <xdr:to>
      <xdr:col>26</xdr:col>
      <xdr:colOff>101600</xdr:colOff>
      <xdr:row>14</xdr:row>
      <xdr:rowOff>45448</xdr:rowOff>
    </xdr:to>
    <xdr:sp macro="" textlink="">
      <xdr:nvSpPr>
        <xdr:cNvPr id="67" name="楕円 66"/>
        <xdr:cNvSpPr/>
      </xdr:nvSpPr>
      <xdr:spPr bwMode="auto">
        <a:xfrm>
          <a:off x="4953000" y="239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55625</xdr:rowOff>
    </xdr:from>
    <xdr:ext cx="736600" cy="259045"/>
    <xdr:sp macro="" textlink="">
      <xdr:nvSpPr>
        <xdr:cNvPr id="68" name="テキスト ボックス 67"/>
        <xdr:cNvSpPr txBox="1"/>
      </xdr:nvSpPr>
      <xdr:spPr>
        <a:xfrm>
          <a:off x="4622800" y="2160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148685</xdr:rowOff>
    </xdr:from>
    <xdr:to>
      <xdr:col>22</xdr:col>
      <xdr:colOff>165100</xdr:colOff>
      <xdr:row>14</xdr:row>
      <xdr:rowOff>78835</xdr:rowOff>
    </xdr:to>
    <xdr:sp macro="" textlink="">
      <xdr:nvSpPr>
        <xdr:cNvPr id="69" name="楕円 68"/>
        <xdr:cNvSpPr/>
      </xdr:nvSpPr>
      <xdr:spPr bwMode="auto">
        <a:xfrm>
          <a:off x="4254500" y="242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89012</xdr:rowOff>
    </xdr:from>
    <xdr:ext cx="762000" cy="259045"/>
    <xdr:sp macro="" textlink="">
      <xdr:nvSpPr>
        <xdr:cNvPr id="70" name="テキスト ボックス 69"/>
        <xdr:cNvSpPr txBox="1"/>
      </xdr:nvSpPr>
      <xdr:spPr>
        <a:xfrm>
          <a:off x="3924300" y="21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152006</xdr:rowOff>
    </xdr:from>
    <xdr:to>
      <xdr:col>19</xdr:col>
      <xdr:colOff>38100</xdr:colOff>
      <xdr:row>14</xdr:row>
      <xdr:rowOff>82156</xdr:rowOff>
    </xdr:to>
    <xdr:sp macro="" textlink="">
      <xdr:nvSpPr>
        <xdr:cNvPr id="71" name="楕円 70"/>
        <xdr:cNvSpPr/>
      </xdr:nvSpPr>
      <xdr:spPr bwMode="auto">
        <a:xfrm>
          <a:off x="3556000" y="24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92333</xdr:rowOff>
    </xdr:from>
    <xdr:ext cx="762000" cy="259045"/>
    <xdr:sp macro="" textlink="">
      <xdr:nvSpPr>
        <xdr:cNvPr id="72" name="テキスト ボックス 71"/>
        <xdr:cNvSpPr txBox="1"/>
      </xdr:nvSpPr>
      <xdr:spPr>
        <a:xfrm>
          <a:off x="3225800" y="219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61766</xdr:rowOff>
    </xdr:from>
    <xdr:to>
      <xdr:col>15</xdr:col>
      <xdr:colOff>101600</xdr:colOff>
      <xdr:row>14</xdr:row>
      <xdr:rowOff>163366</xdr:rowOff>
    </xdr:to>
    <xdr:sp macro="" textlink="">
      <xdr:nvSpPr>
        <xdr:cNvPr id="73" name="楕円 72"/>
        <xdr:cNvSpPr/>
      </xdr:nvSpPr>
      <xdr:spPr bwMode="auto">
        <a:xfrm>
          <a:off x="2857500" y="25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2093</xdr:rowOff>
    </xdr:from>
    <xdr:ext cx="762000" cy="259045"/>
    <xdr:sp macro="" textlink="">
      <xdr:nvSpPr>
        <xdr:cNvPr id="74" name="テキスト ボックス 73"/>
        <xdr:cNvSpPr txBox="1"/>
      </xdr:nvSpPr>
      <xdr:spPr>
        <a:xfrm>
          <a:off x="2527300" y="22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51638</xdr:rowOff>
    </xdr:from>
    <xdr:to>
      <xdr:col>29</xdr:col>
      <xdr:colOff>127000</xdr:colOff>
      <xdr:row>35</xdr:row>
      <xdr:rowOff>95366</xdr:rowOff>
    </xdr:to>
    <xdr:cxnSp macro="">
      <xdr:nvCxnSpPr>
        <xdr:cNvPr id="108" name="直線コネクタ 107"/>
        <xdr:cNvCxnSpPr/>
      </xdr:nvCxnSpPr>
      <xdr:spPr bwMode="auto">
        <a:xfrm flipV="1">
          <a:off x="5003800" y="6661988"/>
          <a:ext cx="6477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76523</xdr:rowOff>
    </xdr:from>
    <xdr:to>
      <xdr:col>26</xdr:col>
      <xdr:colOff>50800</xdr:colOff>
      <xdr:row>35</xdr:row>
      <xdr:rowOff>95366</xdr:rowOff>
    </xdr:to>
    <xdr:cxnSp macro="">
      <xdr:nvCxnSpPr>
        <xdr:cNvPr id="111" name="直線コネクタ 110"/>
        <xdr:cNvCxnSpPr/>
      </xdr:nvCxnSpPr>
      <xdr:spPr bwMode="auto">
        <a:xfrm>
          <a:off x="4305300" y="6686873"/>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73224</xdr:rowOff>
    </xdr:from>
    <xdr:to>
      <xdr:col>22</xdr:col>
      <xdr:colOff>114300</xdr:colOff>
      <xdr:row>35</xdr:row>
      <xdr:rowOff>76523</xdr:rowOff>
    </xdr:to>
    <xdr:cxnSp macro="">
      <xdr:nvCxnSpPr>
        <xdr:cNvPr id="114" name="直線コネクタ 113"/>
        <xdr:cNvCxnSpPr/>
      </xdr:nvCxnSpPr>
      <xdr:spPr bwMode="auto">
        <a:xfrm>
          <a:off x="3606800" y="6683574"/>
          <a:ext cx="698500" cy="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282808</xdr:rowOff>
    </xdr:from>
    <xdr:to>
      <xdr:col>18</xdr:col>
      <xdr:colOff>177800</xdr:colOff>
      <xdr:row>35</xdr:row>
      <xdr:rowOff>73224</xdr:rowOff>
    </xdr:to>
    <xdr:cxnSp macro="">
      <xdr:nvCxnSpPr>
        <xdr:cNvPr id="117" name="直線コネクタ 116"/>
        <xdr:cNvCxnSpPr/>
      </xdr:nvCxnSpPr>
      <xdr:spPr bwMode="auto">
        <a:xfrm>
          <a:off x="2908300" y="6550258"/>
          <a:ext cx="698500" cy="13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838</xdr:rowOff>
    </xdr:from>
    <xdr:to>
      <xdr:col>29</xdr:col>
      <xdr:colOff>177800</xdr:colOff>
      <xdr:row>35</xdr:row>
      <xdr:rowOff>102438</xdr:rowOff>
    </xdr:to>
    <xdr:sp macro="" textlink="">
      <xdr:nvSpPr>
        <xdr:cNvPr id="127" name="楕円 126"/>
        <xdr:cNvSpPr/>
      </xdr:nvSpPr>
      <xdr:spPr bwMode="auto">
        <a:xfrm>
          <a:off x="5600700" y="661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315815</xdr:rowOff>
    </xdr:from>
    <xdr:ext cx="762000" cy="259045"/>
    <xdr:sp macro="" textlink="">
      <xdr:nvSpPr>
        <xdr:cNvPr id="128" name="人口1人当たり決算額の推移該当値テキスト445"/>
        <xdr:cNvSpPr txBox="1"/>
      </xdr:nvSpPr>
      <xdr:spPr>
        <a:xfrm>
          <a:off x="5740400" y="658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44566</xdr:rowOff>
    </xdr:from>
    <xdr:to>
      <xdr:col>26</xdr:col>
      <xdr:colOff>101600</xdr:colOff>
      <xdr:row>35</xdr:row>
      <xdr:rowOff>146166</xdr:rowOff>
    </xdr:to>
    <xdr:sp macro="" textlink="">
      <xdr:nvSpPr>
        <xdr:cNvPr id="129" name="楕円 128"/>
        <xdr:cNvSpPr/>
      </xdr:nvSpPr>
      <xdr:spPr bwMode="auto">
        <a:xfrm>
          <a:off x="4953000" y="665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130943</xdr:rowOff>
    </xdr:from>
    <xdr:ext cx="736600" cy="259045"/>
    <xdr:sp macro="" textlink="">
      <xdr:nvSpPr>
        <xdr:cNvPr id="130" name="テキスト ボックス 129"/>
        <xdr:cNvSpPr txBox="1"/>
      </xdr:nvSpPr>
      <xdr:spPr>
        <a:xfrm>
          <a:off x="4622800" y="674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25723</xdr:rowOff>
    </xdr:from>
    <xdr:to>
      <xdr:col>22</xdr:col>
      <xdr:colOff>165100</xdr:colOff>
      <xdr:row>35</xdr:row>
      <xdr:rowOff>127323</xdr:rowOff>
    </xdr:to>
    <xdr:sp macro="" textlink="">
      <xdr:nvSpPr>
        <xdr:cNvPr id="131" name="楕円 130"/>
        <xdr:cNvSpPr/>
      </xdr:nvSpPr>
      <xdr:spPr bwMode="auto">
        <a:xfrm>
          <a:off x="4254500" y="663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112100</xdr:rowOff>
    </xdr:from>
    <xdr:ext cx="762000" cy="259045"/>
    <xdr:sp macro="" textlink="">
      <xdr:nvSpPr>
        <xdr:cNvPr id="132" name="テキスト ボックス 131"/>
        <xdr:cNvSpPr txBox="1"/>
      </xdr:nvSpPr>
      <xdr:spPr>
        <a:xfrm>
          <a:off x="3924300" y="672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22424</xdr:rowOff>
    </xdr:from>
    <xdr:to>
      <xdr:col>19</xdr:col>
      <xdr:colOff>38100</xdr:colOff>
      <xdr:row>35</xdr:row>
      <xdr:rowOff>124024</xdr:rowOff>
    </xdr:to>
    <xdr:sp macro="" textlink="">
      <xdr:nvSpPr>
        <xdr:cNvPr id="133" name="楕円 132"/>
        <xdr:cNvSpPr/>
      </xdr:nvSpPr>
      <xdr:spPr bwMode="auto">
        <a:xfrm>
          <a:off x="3556000" y="663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108801</xdr:rowOff>
    </xdr:from>
    <xdr:ext cx="762000" cy="259045"/>
    <xdr:sp macro="" textlink="">
      <xdr:nvSpPr>
        <xdr:cNvPr id="134" name="テキスト ボックス 133"/>
        <xdr:cNvSpPr txBox="1"/>
      </xdr:nvSpPr>
      <xdr:spPr>
        <a:xfrm>
          <a:off x="3225800" y="671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232007</xdr:rowOff>
    </xdr:from>
    <xdr:to>
      <xdr:col>15</xdr:col>
      <xdr:colOff>101600</xdr:colOff>
      <xdr:row>34</xdr:row>
      <xdr:rowOff>333608</xdr:rowOff>
    </xdr:to>
    <xdr:sp macro="" textlink="">
      <xdr:nvSpPr>
        <xdr:cNvPr id="135" name="楕円 134"/>
        <xdr:cNvSpPr/>
      </xdr:nvSpPr>
      <xdr:spPr bwMode="auto">
        <a:xfrm>
          <a:off x="2857500" y="6499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884</xdr:rowOff>
    </xdr:from>
    <xdr:ext cx="762000" cy="259045"/>
    <xdr:sp macro="" textlink="">
      <xdr:nvSpPr>
        <xdr:cNvPr id="136" name="テキスト ボックス 135"/>
        <xdr:cNvSpPr txBox="1"/>
      </xdr:nvSpPr>
      <xdr:spPr>
        <a:xfrm>
          <a:off x="2527300" y="62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85766</xdr:rowOff>
    </xdr:from>
    <xdr:to>
      <xdr:col>24</xdr:col>
      <xdr:colOff>63500</xdr:colOff>
      <xdr:row>33</xdr:row>
      <xdr:rowOff>4194</xdr:rowOff>
    </xdr:to>
    <xdr:cxnSp macro="">
      <xdr:nvCxnSpPr>
        <xdr:cNvPr id="61" name="直線コネクタ 60"/>
        <xdr:cNvCxnSpPr/>
      </xdr:nvCxnSpPr>
      <xdr:spPr>
        <a:xfrm flipV="1">
          <a:off x="3797300" y="5572166"/>
          <a:ext cx="8382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142519</xdr:rowOff>
    </xdr:from>
    <xdr:to>
      <xdr:col>19</xdr:col>
      <xdr:colOff>177800</xdr:colOff>
      <xdr:row>33</xdr:row>
      <xdr:rowOff>4194</xdr:rowOff>
    </xdr:to>
    <xdr:cxnSp macro="">
      <xdr:nvCxnSpPr>
        <xdr:cNvPr id="64" name="直線コネクタ 63"/>
        <xdr:cNvCxnSpPr/>
      </xdr:nvCxnSpPr>
      <xdr:spPr>
        <a:xfrm>
          <a:off x="2908300" y="5628919"/>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142519</xdr:rowOff>
    </xdr:from>
    <xdr:to>
      <xdr:col>15</xdr:col>
      <xdr:colOff>50800</xdr:colOff>
      <xdr:row>33</xdr:row>
      <xdr:rowOff>9063</xdr:rowOff>
    </xdr:to>
    <xdr:cxnSp macro="">
      <xdr:nvCxnSpPr>
        <xdr:cNvPr id="67" name="直線コネクタ 66"/>
        <xdr:cNvCxnSpPr/>
      </xdr:nvCxnSpPr>
      <xdr:spPr>
        <a:xfrm flipV="1">
          <a:off x="2019300" y="5628919"/>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9063</xdr:rowOff>
    </xdr:from>
    <xdr:to>
      <xdr:col>10</xdr:col>
      <xdr:colOff>114300</xdr:colOff>
      <xdr:row>33</xdr:row>
      <xdr:rowOff>73993</xdr:rowOff>
    </xdr:to>
    <xdr:cxnSp macro="">
      <xdr:nvCxnSpPr>
        <xdr:cNvPr id="70" name="直線コネクタ 69"/>
        <xdr:cNvCxnSpPr/>
      </xdr:nvCxnSpPr>
      <xdr:spPr>
        <a:xfrm flipV="1">
          <a:off x="1130300" y="5666913"/>
          <a:ext cx="889000" cy="6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34966</xdr:rowOff>
    </xdr:from>
    <xdr:to>
      <xdr:col>24</xdr:col>
      <xdr:colOff>114300</xdr:colOff>
      <xdr:row>32</xdr:row>
      <xdr:rowOff>136566</xdr:rowOff>
    </xdr:to>
    <xdr:sp macro="" textlink="">
      <xdr:nvSpPr>
        <xdr:cNvPr id="80" name="楕円 79"/>
        <xdr:cNvSpPr/>
      </xdr:nvSpPr>
      <xdr:spPr>
        <a:xfrm>
          <a:off x="4584700" y="55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57843</xdr:rowOff>
    </xdr:from>
    <xdr:ext cx="599010" cy="259045"/>
    <xdr:sp macro="" textlink="">
      <xdr:nvSpPr>
        <xdr:cNvPr id="81" name="人件費該当値テキスト"/>
        <xdr:cNvSpPr txBox="1"/>
      </xdr:nvSpPr>
      <xdr:spPr>
        <a:xfrm>
          <a:off x="4686300" y="53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124844</xdr:rowOff>
    </xdr:from>
    <xdr:to>
      <xdr:col>20</xdr:col>
      <xdr:colOff>38100</xdr:colOff>
      <xdr:row>33</xdr:row>
      <xdr:rowOff>54994</xdr:rowOff>
    </xdr:to>
    <xdr:sp macro="" textlink="">
      <xdr:nvSpPr>
        <xdr:cNvPr id="82" name="楕円 81"/>
        <xdr:cNvSpPr/>
      </xdr:nvSpPr>
      <xdr:spPr>
        <a:xfrm>
          <a:off x="3746500" y="56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71521</xdr:rowOff>
    </xdr:from>
    <xdr:ext cx="599010" cy="259045"/>
    <xdr:sp macro="" textlink="">
      <xdr:nvSpPr>
        <xdr:cNvPr id="83" name="テキスト ボックス 82"/>
        <xdr:cNvSpPr txBox="1"/>
      </xdr:nvSpPr>
      <xdr:spPr>
        <a:xfrm>
          <a:off x="3497795" y="538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91719</xdr:rowOff>
    </xdr:from>
    <xdr:to>
      <xdr:col>15</xdr:col>
      <xdr:colOff>101600</xdr:colOff>
      <xdr:row>33</xdr:row>
      <xdr:rowOff>21869</xdr:rowOff>
    </xdr:to>
    <xdr:sp macro="" textlink="">
      <xdr:nvSpPr>
        <xdr:cNvPr id="84" name="楕円 83"/>
        <xdr:cNvSpPr/>
      </xdr:nvSpPr>
      <xdr:spPr>
        <a:xfrm>
          <a:off x="2857500" y="55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38396</xdr:rowOff>
    </xdr:from>
    <xdr:ext cx="599010" cy="259045"/>
    <xdr:sp macro="" textlink="">
      <xdr:nvSpPr>
        <xdr:cNvPr id="85" name="テキスト ボックス 84"/>
        <xdr:cNvSpPr txBox="1"/>
      </xdr:nvSpPr>
      <xdr:spPr>
        <a:xfrm>
          <a:off x="2608795" y="535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129713</xdr:rowOff>
    </xdr:from>
    <xdr:to>
      <xdr:col>10</xdr:col>
      <xdr:colOff>165100</xdr:colOff>
      <xdr:row>33</xdr:row>
      <xdr:rowOff>59863</xdr:rowOff>
    </xdr:to>
    <xdr:sp macro="" textlink="">
      <xdr:nvSpPr>
        <xdr:cNvPr id="86" name="楕円 85"/>
        <xdr:cNvSpPr/>
      </xdr:nvSpPr>
      <xdr:spPr>
        <a:xfrm>
          <a:off x="1968500" y="56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76390</xdr:rowOff>
    </xdr:from>
    <xdr:ext cx="599010" cy="259045"/>
    <xdr:sp macro="" textlink="">
      <xdr:nvSpPr>
        <xdr:cNvPr id="87" name="テキスト ボックス 86"/>
        <xdr:cNvSpPr txBox="1"/>
      </xdr:nvSpPr>
      <xdr:spPr>
        <a:xfrm>
          <a:off x="1719795" y="53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23193</xdr:rowOff>
    </xdr:from>
    <xdr:to>
      <xdr:col>6</xdr:col>
      <xdr:colOff>38100</xdr:colOff>
      <xdr:row>33</xdr:row>
      <xdr:rowOff>124793</xdr:rowOff>
    </xdr:to>
    <xdr:sp macro="" textlink="">
      <xdr:nvSpPr>
        <xdr:cNvPr id="88" name="楕円 87"/>
        <xdr:cNvSpPr/>
      </xdr:nvSpPr>
      <xdr:spPr>
        <a:xfrm>
          <a:off x="1079500" y="5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141320</xdr:rowOff>
    </xdr:from>
    <xdr:ext cx="599010" cy="259045"/>
    <xdr:sp macro="" textlink="">
      <xdr:nvSpPr>
        <xdr:cNvPr id="89" name="テキスト ボックス 88"/>
        <xdr:cNvSpPr txBox="1"/>
      </xdr:nvSpPr>
      <xdr:spPr>
        <a:xfrm>
          <a:off x="830795" y="545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167264</xdr:rowOff>
    </xdr:from>
    <xdr:to>
      <xdr:col>24</xdr:col>
      <xdr:colOff>63500</xdr:colOff>
      <xdr:row>54</xdr:row>
      <xdr:rowOff>18702</xdr:rowOff>
    </xdr:to>
    <xdr:cxnSp macro="">
      <xdr:nvCxnSpPr>
        <xdr:cNvPr id="116" name="直線コネクタ 115"/>
        <xdr:cNvCxnSpPr/>
      </xdr:nvCxnSpPr>
      <xdr:spPr>
        <a:xfrm flipV="1">
          <a:off x="3797300" y="9254114"/>
          <a:ext cx="8382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18702</xdr:rowOff>
    </xdr:from>
    <xdr:to>
      <xdr:col>19</xdr:col>
      <xdr:colOff>177800</xdr:colOff>
      <xdr:row>54</xdr:row>
      <xdr:rowOff>129180</xdr:rowOff>
    </xdr:to>
    <xdr:cxnSp macro="">
      <xdr:nvCxnSpPr>
        <xdr:cNvPr id="119" name="直線コネクタ 118"/>
        <xdr:cNvCxnSpPr/>
      </xdr:nvCxnSpPr>
      <xdr:spPr>
        <a:xfrm flipV="1">
          <a:off x="2908300" y="9277002"/>
          <a:ext cx="889000" cy="1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129180</xdr:rowOff>
    </xdr:from>
    <xdr:to>
      <xdr:col>15</xdr:col>
      <xdr:colOff>50800</xdr:colOff>
      <xdr:row>54</xdr:row>
      <xdr:rowOff>133139</xdr:rowOff>
    </xdr:to>
    <xdr:cxnSp macro="">
      <xdr:nvCxnSpPr>
        <xdr:cNvPr id="122" name="直線コネクタ 121"/>
        <xdr:cNvCxnSpPr/>
      </xdr:nvCxnSpPr>
      <xdr:spPr>
        <a:xfrm flipV="1">
          <a:off x="2019300" y="9387480"/>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133139</xdr:rowOff>
    </xdr:from>
    <xdr:to>
      <xdr:col>10</xdr:col>
      <xdr:colOff>114300</xdr:colOff>
      <xdr:row>54</xdr:row>
      <xdr:rowOff>162199</xdr:rowOff>
    </xdr:to>
    <xdr:cxnSp macro="">
      <xdr:nvCxnSpPr>
        <xdr:cNvPr id="125" name="直線コネクタ 124"/>
        <xdr:cNvCxnSpPr/>
      </xdr:nvCxnSpPr>
      <xdr:spPr>
        <a:xfrm flipV="1">
          <a:off x="1130300" y="9391439"/>
          <a:ext cx="889000" cy="2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116464</xdr:rowOff>
    </xdr:from>
    <xdr:to>
      <xdr:col>24</xdr:col>
      <xdr:colOff>114300</xdr:colOff>
      <xdr:row>54</xdr:row>
      <xdr:rowOff>46614</xdr:rowOff>
    </xdr:to>
    <xdr:sp macro="" textlink="">
      <xdr:nvSpPr>
        <xdr:cNvPr id="135" name="楕円 134"/>
        <xdr:cNvSpPr/>
      </xdr:nvSpPr>
      <xdr:spPr>
        <a:xfrm>
          <a:off x="4584700" y="92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139341</xdr:rowOff>
    </xdr:from>
    <xdr:ext cx="599010" cy="259045"/>
    <xdr:sp macro="" textlink="">
      <xdr:nvSpPr>
        <xdr:cNvPr id="136" name="物件費該当値テキスト"/>
        <xdr:cNvSpPr txBox="1"/>
      </xdr:nvSpPr>
      <xdr:spPr>
        <a:xfrm>
          <a:off x="4686300" y="905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139352</xdr:rowOff>
    </xdr:from>
    <xdr:to>
      <xdr:col>20</xdr:col>
      <xdr:colOff>38100</xdr:colOff>
      <xdr:row>54</xdr:row>
      <xdr:rowOff>69502</xdr:rowOff>
    </xdr:to>
    <xdr:sp macro="" textlink="">
      <xdr:nvSpPr>
        <xdr:cNvPr id="137" name="楕円 136"/>
        <xdr:cNvSpPr/>
      </xdr:nvSpPr>
      <xdr:spPr>
        <a:xfrm>
          <a:off x="3746500" y="92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86029</xdr:rowOff>
    </xdr:from>
    <xdr:ext cx="599010" cy="259045"/>
    <xdr:sp macro="" textlink="">
      <xdr:nvSpPr>
        <xdr:cNvPr id="138" name="テキスト ボックス 137"/>
        <xdr:cNvSpPr txBox="1"/>
      </xdr:nvSpPr>
      <xdr:spPr>
        <a:xfrm>
          <a:off x="3497795" y="90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78380</xdr:rowOff>
    </xdr:from>
    <xdr:to>
      <xdr:col>15</xdr:col>
      <xdr:colOff>101600</xdr:colOff>
      <xdr:row>55</xdr:row>
      <xdr:rowOff>8530</xdr:rowOff>
    </xdr:to>
    <xdr:sp macro="" textlink="">
      <xdr:nvSpPr>
        <xdr:cNvPr id="139" name="楕円 138"/>
        <xdr:cNvSpPr/>
      </xdr:nvSpPr>
      <xdr:spPr>
        <a:xfrm>
          <a:off x="2857500" y="93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25057</xdr:rowOff>
    </xdr:from>
    <xdr:ext cx="599010" cy="259045"/>
    <xdr:sp macro="" textlink="">
      <xdr:nvSpPr>
        <xdr:cNvPr id="140" name="テキスト ボックス 139"/>
        <xdr:cNvSpPr txBox="1"/>
      </xdr:nvSpPr>
      <xdr:spPr>
        <a:xfrm>
          <a:off x="2608795" y="911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82339</xdr:rowOff>
    </xdr:from>
    <xdr:to>
      <xdr:col>10</xdr:col>
      <xdr:colOff>165100</xdr:colOff>
      <xdr:row>55</xdr:row>
      <xdr:rowOff>12489</xdr:rowOff>
    </xdr:to>
    <xdr:sp macro="" textlink="">
      <xdr:nvSpPr>
        <xdr:cNvPr id="141" name="楕円 140"/>
        <xdr:cNvSpPr/>
      </xdr:nvSpPr>
      <xdr:spPr>
        <a:xfrm>
          <a:off x="1968500" y="93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29016</xdr:rowOff>
    </xdr:from>
    <xdr:ext cx="599010" cy="259045"/>
    <xdr:sp macro="" textlink="">
      <xdr:nvSpPr>
        <xdr:cNvPr id="142" name="テキスト ボックス 141"/>
        <xdr:cNvSpPr txBox="1"/>
      </xdr:nvSpPr>
      <xdr:spPr>
        <a:xfrm>
          <a:off x="1719795" y="911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111399</xdr:rowOff>
    </xdr:from>
    <xdr:to>
      <xdr:col>6</xdr:col>
      <xdr:colOff>38100</xdr:colOff>
      <xdr:row>55</xdr:row>
      <xdr:rowOff>41549</xdr:rowOff>
    </xdr:to>
    <xdr:sp macro="" textlink="">
      <xdr:nvSpPr>
        <xdr:cNvPr id="143" name="楕円 142"/>
        <xdr:cNvSpPr/>
      </xdr:nvSpPr>
      <xdr:spPr>
        <a:xfrm>
          <a:off x="1079500" y="93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58076</xdr:rowOff>
    </xdr:from>
    <xdr:ext cx="599010" cy="259045"/>
    <xdr:sp macro="" textlink="">
      <xdr:nvSpPr>
        <xdr:cNvPr id="144" name="テキスト ボックス 143"/>
        <xdr:cNvSpPr txBox="1"/>
      </xdr:nvSpPr>
      <xdr:spPr>
        <a:xfrm>
          <a:off x="830795" y="914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136865</xdr:rowOff>
    </xdr:from>
    <xdr:to>
      <xdr:col>24</xdr:col>
      <xdr:colOff>63500</xdr:colOff>
      <xdr:row>76</xdr:row>
      <xdr:rowOff>43323</xdr:rowOff>
    </xdr:to>
    <xdr:cxnSp macro="">
      <xdr:nvCxnSpPr>
        <xdr:cNvPr id="171" name="直線コネクタ 170"/>
        <xdr:cNvCxnSpPr/>
      </xdr:nvCxnSpPr>
      <xdr:spPr>
        <a:xfrm flipV="1">
          <a:off x="3797300" y="12995615"/>
          <a:ext cx="838200" cy="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43323</xdr:rowOff>
    </xdr:from>
    <xdr:to>
      <xdr:col>19</xdr:col>
      <xdr:colOff>177800</xdr:colOff>
      <xdr:row>76</xdr:row>
      <xdr:rowOff>94276</xdr:rowOff>
    </xdr:to>
    <xdr:cxnSp macro="">
      <xdr:nvCxnSpPr>
        <xdr:cNvPr id="174" name="直線コネクタ 173"/>
        <xdr:cNvCxnSpPr/>
      </xdr:nvCxnSpPr>
      <xdr:spPr>
        <a:xfrm flipV="1">
          <a:off x="2908300" y="13073523"/>
          <a:ext cx="889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67280</xdr:rowOff>
    </xdr:from>
    <xdr:to>
      <xdr:col>15</xdr:col>
      <xdr:colOff>50800</xdr:colOff>
      <xdr:row>76</xdr:row>
      <xdr:rowOff>94276</xdr:rowOff>
    </xdr:to>
    <xdr:cxnSp macro="">
      <xdr:nvCxnSpPr>
        <xdr:cNvPr id="177" name="直線コネクタ 176"/>
        <xdr:cNvCxnSpPr/>
      </xdr:nvCxnSpPr>
      <xdr:spPr>
        <a:xfrm>
          <a:off x="2019300" y="13097480"/>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67280</xdr:rowOff>
    </xdr:from>
    <xdr:to>
      <xdr:col>10</xdr:col>
      <xdr:colOff>114300</xdr:colOff>
      <xdr:row>76</xdr:row>
      <xdr:rowOff>112337</xdr:rowOff>
    </xdr:to>
    <xdr:cxnSp macro="">
      <xdr:nvCxnSpPr>
        <xdr:cNvPr id="180" name="直線コネクタ 179"/>
        <xdr:cNvCxnSpPr/>
      </xdr:nvCxnSpPr>
      <xdr:spPr>
        <a:xfrm flipV="1">
          <a:off x="1130300" y="13097480"/>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86065</xdr:rowOff>
    </xdr:from>
    <xdr:to>
      <xdr:col>24</xdr:col>
      <xdr:colOff>114300</xdr:colOff>
      <xdr:row>76</xdr:row>
      <xdr:rowOff>16216</xdr:rowOff>
    </xdr:to>
    <xdr:sp macro="" textlink="">
      <xdr:nvSpPr>
        <xdr:cNvPr id="190" name="楕円 189"/>
        <xdr:cNvSpPr/>
      </xdr:nvSpPr>
      <xdr:spPr>
        <a:xfrm>
          <a:off x="4584700" y="12944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108942</xdr:rowOff>
    </xdr:from>
    <xdr:ext cx="534377" cy="259045"/>
    <xdr:sp macro="" textlink="">
      <xdr:nvSpPr>
        <xdr:cNvPr id="191" name="維持補修費該当値テキスト"/>
        <xdr:cNvSpPr txBox="1"/>
      </xdr:nvSpPr>
      <xdr:spPr>
        <a:xfrm>
          <a:off x="4686300" y="127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163973</xdr:rowOff>
    </xdr:from>
    <xdr:to>
      <xdr:col>20</xdr:col>
      <xdr:colOff>38100</xdr:colOff>
      <xdr:row>76</xdr:row>
      <xdr:rowOff>94123</xdr:rowOff>
    </xdr:to>
    <xdr:sp macro="" textlink="">
      <xdr:nvSpPr>
        <xdr:cNvPr id="192" name="楕円 191"/>
        <xdr:cNvSpPr/>
      </xdr:nvSpPr>
      <xdr:spPr>
        <a:xfrm>
          <a:off x="3746500" y="13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110649</xdr:rowOff>
    </xdr:from>
    <xdr:ext cx="534377" cy="259045"/>
    <xdr:sp macro="" textlink="">
      <xdr:nvSpPr>
        <xdr:cNvPr id="193" name="テキスト ボックス 192"/>
        <xdr:cNvSpPr txBox="1"/>
      </xdr:nvSpPr>
      <xdr:spPr>
        <a:xfrm>
          <a:off x="3530111" y="127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43476</xdr:rowOff>
    </xdr:from>
    <xdr:to>
      <xdr:col>15</xdr:col>
      <xdr:colOff>101600</xdr:colOff>
      <xdr:row>76</xdr:row>
      <xdr:rowOff>145076</xdr:rowOff>
    </xdr:to>
    <xdr:sp macro="" textlink="">
      <xdr:nvSpPr>
        <xdr:cNvPr id="194" name="楕円 193"/>
        <xdr:cNvSpPr/>
      </xdr:nvSpPr>
      <xdr:spPr>
        <a:xfrm>
          <a:off x="2857500" y="130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161604</xdr:rowOff>
    </xdr:from>
    <xdr:ext cx="534377" cy="259045"/>
    <xdr:sp macro="" textlink="">
      <xdr:nvSpPr>
        <xdr:cNvPr id="195" name="テキスト ボックス 194"/>
        <xdr:cNvSpPr txBox="1"/>
      </xdr:nvSpPr>
      <xdr:spPr>
        <a:xfrm>
          <a:off x="2641111" y="128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16480</xdr:rowOff>
    </xdr:from>
    <xdr:to>
      <xdr:col>10</xdr:col>
      <xdr:colOff>165100</xdr:colOff>
      <xdr:row>76</xdr:row>
      <xdr:rowOff>118080</xdr:rowOff>
    </xdr:to>
    <xdr:sp macro="" textlink="">
      <xdr:nvSpPr>
        <xdr:cNvPr id="196" name="楕円 195"/>
        <xdr:cNvSpPr/>
      </xdr:nvSpPr>
      <xdr:spPr>
        <a:xfrm>
          <a:off x="1968500" y="130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134607</xdr:rowOff>
    </xdr:from>
    <xdr:ext cx="534377" cy="259045"/>
    <xdr:sp macro="" textlink="">
      <xdr:nvSpPr>
        <xdr:cNvPr id="197" name="テキスト ボックス 196"/>
        <xdr:cNvSpPr txBox="1"/>
      </xdr:nvSpPr>
      <xdr:spPr>
        <a:xfrm>
          <a:off x="1752111" y="128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61537</xdr:rowOff>
    </xdr:from>
    <xdr:to>
      <xdr:col>6</xdr:col>
      <xdr:colOff>38100</xdr:colOff>
      <xdr:row>76</xdr:row>
      <xdr:rowOff>163137</xdr:rowOff>
    </xdr:to>
    <xdr:sp macro="" textlink="">
      <xdr:nvSpPr>
        <xdr:cNvPr id="198" name="楕円 197"/>
        <xdr:cNvSpPr/>
      </xdr:nvSpPr>
      <xdr:spPr>
        <a:xfrm>
          <a:off x="1079500" y="130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154264</xdr:rowOff>
    </xdr:from>
    <xdr:ext cx="534377" cy="259045"/>
    <xdr:sp macro="" textlink="">
      <xdr:nvSpPr>
        <xdr:cNvPr id="199" name="テキスト ボックス 198"/>
        <xdr:cNvSpPr txBox="1"/>
      </xdr:nvSpPr>
      <xdr:spPr>
        <a:xfrm>
          <a:off x="863111" y="13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13040</xdr:rowOff>
    </xdr:from>
    <xdr:to>
      <xdr:col>24</xdr:col>
      <xdr:colOff>63500</xdr:colOff>
      <xdr:row>95</xdr:row>
      <xdr:rowOff>23245</xdr:rowOff>
    </xdr:to>
    <xdr:cxnSp macro="">
      <xdr:nvCxnSpPr>
        <xdr:cNvPr id="231" name="直線コネクタ 230"/>
        <xdr:cNvCxnSpPr/>
      </xdr:nvCxnSpPr>
      <xdr:spPr>
        <a:xfrm flipV="1">
          <a:off x="3797300" y="16300790"/>
          <a:ext cx="8382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23245</xdr:rowOff>
    </xdr:from>
    <xdr:to>
      <xdr:col>19</xdr:col>
      <xdr:colOff>177800</xdr:colOff>
      <xdr:row>95</xdr:row>
      <xdr:rowOff>37108</xdr:rowOff>
    </xdr:to>
    <xdr:cxnSp macro="">
      <xdr:nvCxnSpPr>
        <xdr:cNvPr id="234" name="直線コネクタ 233"/>
        <xdr:cNvCxnSpPr/>
      </xdr:nvCxnSpPr>
      <xdr:spPr>
        <a:xfrm flipV="1">
          <a:off x="2908300" y="16310995"/>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37108</xdr:rowOff>
    </xdr:from>
    <xdr:to>
      <xdr:col>15</xdr:col>
      <xdr:colOff>50800</xdr:colOff>
      <xdr:row>95</xdr:row>
      <xdr:rowOff>82207</xdr:rowOff>
    </xdr:to>
    <xdr:cxnSp macro="">
      <xdr:nvCxnSpPr>
        <xdr:cNvPr id="237" name="直線コネクタ 236"/>
        <xdr:cNvCxnSpPr/>
      </xdr:nvCxnSpPr>
      <xdr:spPr>
        <a:xfrm flipV="1">
          <a:off x="2019300" y="16324858"/>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82207</xdr:rowOff>
    </xdr:from>
    <xdr:to>
      <xdr:col>10</xdr:col>
      <xdr:colOff>114300</xdr:colOff>
      <xdr:row>96</xdr:row>
      <xdr:rowOff>56294</xdr:rowOff>
    </xdr:to>
    <xdr:cxnSp macro="">
      <xdr:nvCxnSpPr>
        <xdr:cNvPr id="240" name="直線コネクタ 239"/>
        <xdr:cNvCxnSpPr/>
      </xdr:nvCxnSpPr>
      <xdr:spPr>
        <a:xfrm flipV="1">
          <a:off x="1130300" y="16369957"/>
          <a:ext cx="889000" cy="1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133690</xdr:rowOff>
    </xdr:from>
    <xdr:to>
      <xdr:col>24</xdr:col>
      <xdr:colOff>114300</xdr:colOff>
      <xdr:row>95</xdr:row>
      <xdr:rowOff>63840</xdr:rowOff>
    </xdr:to>
    <xdr:sp macro="" textlink="">
      <xdr:nvSpPr>
        <xdr:cNvPr id="250" name="楕円 249"/>
        <xdr:cNvSpPr/>
      </xdr:nvSpPr>
      <xdr:spPr>
        <a:xfrm>
          <a:off x="4584700" y="16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156567</xdr:rowOff>
    </xdr:from>
    <xdr:ext cx="534377" cy="259045"/>
    <xdr:sp macro="" textlink="">
      <xdr:nvSpPr>
        <xdr:cNvPr id="251" name="扶助費該当値テキスト"/>
        <xdr:cNvSpPr txBox="1"/>
      </xdr:nvSpPr>
      <xdr:spPr>
        <a:xfrm>
          <a:off x="4686300" y="16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143895</xdr:rowOff>
    </xdr:from>
    <xdr:to>
      <xdr:col>20</xdr:col>
      <xdr:colOff>38100</xdr:colOff>
      <xdr:row>95</xdr:row>
      <xdr:rowOff>74045</xdr:rowOff>
    </xdr:to>
    <xdr:sp macro="" textlink="">
      <xdr:nvSpPr>
        <xdr:cNvPr id="252" name="楕円 251"/>
        <xdr:cNvSpPr/>
      </xdr:nvSpPr>
      <xdr:spPr>
        <a:xfrm>
          <a:off x="3746500" y="162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90572</xdr:rowOff>
    </xdr:from>
    <xdr:ext cx="534377" cy="259045"/>
    <xdr:sp macro="" textlink="">
      <xdr:nvSpPr>
        <xdr:cNvPr id="253" name="テキスト ボックス 252"/>
        <xdr:cNvSpPr txBox="1"/>
      </xdr:nvSpPr>
      <xdr:spPr>
        <a:xfrm>
          <a:off x="3530111" y="160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157758</xdr:rowOff>
    </xdr:from>
    <xdr:to>
      <xdr:col>15</xdr:col>
      <xdr:colOff>101600</xdr:colOff>
      <xdr:row>95</xdr:row>
      <xdr:rowOff>87908</xdr:rowOff>
    </xdr:to>
    <xdr:sp macro="" textlink="">
      <xdr:nvSpPr>
        <xdr:cNvPr id="254" name="楕円 253"/>
        <xdr:cNvSpPr/>
      </xdr:nvSpPr>
      <xdr:spPr>
        <a:xfrm>
          <a:off x="2857500" y="16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104435</xdr:rowOff>
    </xdr:from>
    <xdr:ext cx="534377" cy="259045"/>
    <xdr:sp macro="" textlink="">
      <xdr:nvSpPr>
        <xdr:cNvPr id="255" name="テキスト ボックス 254"/>
        <xdr:cNvSpPr txBox="1"/>
      </xdr:nvSpPr>
      <xdr:spPr>
        <a:xfrm>
          <a:off x="2641111" y="160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31407</xdr:rowOff>
    </xdr:from>
    <xdr:to>
      <xdr:col>10</xdr:col>
      <xdr:colOff>165100</xdr:colOff>
      <xdr:row>95</xdr:row>
      <xdr:rowOff>133007</xdr:rowOff>
    </xdr:to>
    <xdr:sp macro="" textlink="">
      <xdr:nvSpPr>
        <xdr:cNvPr id="256" name="楕円 255"/>
        <xdr:cNvSpPr/>
      </xdr:nvSpPr>
      <xdr:spPr>
        <a:xfrm>
          <a:off x="1968500" y="1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149534</xdr:rowOff>
    </xdr:from>
    <xdr:ext cx="534377" cy="259045"/>
    <xdr:sp macro="" textlink="">
      <xdr:nvSpPr>
        <xdr:cNvPr id="257" name="テキスト ボックス 256"/>
        <xdr:cNvSpPr txBox="1"/>
      </xdr:nvSpPr>
      <xdr:spPr>
        <a:xfrm>
          <a:off x="1752111" y="160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5494</xdr:rowOff>
    </xdr:from>
    <xdr:to>
      <xdr:col>6</xdr:col>
      <xdr:colOff>38100</xdr:colOff>
      <xdr:row>96</xdr:row>
      <xdr:rowOff>107094</xdr:rowOff>
    </xdr:to>
    <xdr:sp macro="" textlink="">
      <xdr:nvSpPr>
        <xdr:cNvPr id="258" name="楕円 257"/>
        <xdr:cNvSpPr/>
      </xdr:nvSpPr>
      <xdr:spPr>
        <a:xfrm>
          <a:off x="1079500" y="16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123621</xdr:rowOff>
    </xdr:from>
    <xdr:ext cx="534377" cy="259045"/>
    <xdr:sp macro="" textlink="">
      <xdr:nvSpPr>
        <xdr:cNvPr id="259" name="テキスト ボックス 258"/>
        <xdr:cNvSpPr txBox="1"/>
      </xdr:nvSpPr>
      <xdr:spPr>
        <a:xfrm>
          <a:off x="863111" y="162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45243</xdr:rowOff>
    </xdr:from>
    <xdr:to>
      <xdr:col>55</xdr:col>
      <xdr:colOff>0</xdr:colOff>
      <xdr:row>34</xdr:row>
      <xdr:rowOff>72670</xdr:rowOff>
    </xdr:to>
    <xdr:cxnSp macro="">
      <xdr:nvCxnSpPr>
        <xdr:cNvPr id="286" name="直線コネクタ 285"/>
        <xdr:cNvCxnSpPr/>
      </xdr:nvCxnSpPr>
      <xdr:spPr>
        <a:xfrm flipV="1">
          <a:off x="9639300" y="5874543"/>
          <a:ext cx="838200" cy="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72670</xdr:rowOff>
    </xdr:from>
    <xdr:to>
      <xdr:col>50</xdr:col>
      <xdr:colOff>114300</xdr:colOff>
      <xdr:row>34</xdr:row>
      <xdr:rowOff>115135</xdr:rowOff>
    </xdr:to>
    <xdr:cxnSp macro="">
      <xdr:nvCxnSpPr>
        <xdr:cNvPr id="289" name="直線コネクタ 288"/>
        <xdr:cNvCxnSpPr/>
      </xdr:nvCxnSpPr>
      <xdr:spPr>
        <a:xfrm flipV="1">
          <a:off x="8750300" y="5901970"/>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91859</xdr:rowOff>
    </xdr:from>
    <xdr:to>
      <xdr:col>45</xdr:col>
      <xdr:colOff>177800</xdr:colOff>
      <xdr:row>34</xdr:row>
      <xdr:rowOff>115135</xdr:rowOff>
    </xdr:to>
    <xdr:cxnSp macro="">
      <xdr:nvCxnSpPr>
        <xdr:cNvPr id="292" name="直線コネクタ 291"/>
        <xdr:cNvCxnSpPr/>
      </xdr:nvCxnSpPr>
      <xdr:spPr>
        <a:xfrm>
          <a:off x="7861300" y="5921159"/>
          <a:ext cx="88900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91859</xdr:rowOff>
    </xdr:from>
    <xdr:to>
      <xdr:col>41</xdr:col>
      <xdr:colOff>50800</xdr:colOff>
      <xdr:row>34</xdr:row>
      <xdr:rowOff>149201</xdr:rowOff>
    </xdr:to>
    <xdr:cxnSp macro="">
      <xdr:nvCxnSpPr>
        <xdr:cNvPr id="295" name="直線コネクタ 294"/>
        <xdr:cNvCxnSpPr/>
      </xdr:nvCxnSpPr>
      <xdr:spPr>
        <a:xfrm flipV="1">
          <a:off x="6972300" y="5921159"/>
          <a:ext cx="889000" cy="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165893</xdr:rowOff>
    </xdr:from>
    <xdr:to>
      <xdr:col>55</xdr:col>
      <xdr:colOff>50800</xdr:colOff>
      <xdr:row>34</xdr:row>
      <xdr:rowOff>96043</xdr:rowOff>
    </xdr:to>
    <xdr:sp macro="" textlink="">
      <xdr:nvSpPr>
        <xdr:cNvPr id="305" name="楕円 304"/>
        <xdr:cNvSpPr/>
      </xdr:nvSpPr>
      <xdr:spPr>
        <a:xfrm>
          <a:off x="10426700" y="58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17320</xdr:rowOff>
    </xdr:from>
    <xdr:ext cx="599010" cy="259045"/>
    <xdr:sp macro="" textlink="">
      <xdr:nvSpPr>
        <xdr:cNvPr id="306" name="補助費等該当値テキスト"/>
        <xdr:cNvSpPr txBox="1"/>
      </xdr:nvSpPr>
      <xdr:spPr>
        <a:xfrm>
          <a:off x="10528300" y="567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21870</xdr:rowOff>
    </xdr:from>
    <xdr:to>
      <xdr:col>50</xdr:col>
      <xdr:colOff>165100</xdr:colOff>
      <xdr:row>34</xdr:row>
      <xdr:rowOff>123470</xdr:rowOff>
    </xdr:to>
    <xdr:sp macro="" textlink="">
      <xdr:nvSpPr>
        <xdr:cNvPr id="307" name="楕円 306"/>
        <xdr:cNvSpPr/>
      </xdr:nvSpPr>
      <xdr:spPr>
        <a:xfrm>
          <a:off x="9588500" y="58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139997</xdr:rowOff>
    </xdr:from>
    <xdr:ext cx="599010" cy="259045"/>
    <xdr:sp macro="" textlink="">
      <xdr:nvSpPr>
        <xdr:cNvPr id="308" name="テキスト ボックス 307"/>
        <xdr:cNvSpPr txBox="1"/>
      </xdr:nvSpPr>
      <xdr:spPr>
        <a:xfrm>
          <a:off x="9339795" y="562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64335</xdr:rowOff>
    </xdr:from>
    <xdr:to>
      <xdr:col>46</xdr:col>
      <xdr:colOff>38100</xdr:colOff>
      <xdr:row>34</xdr:row>
      <xdr:rowOff>165935</xdr:rowOff>
    </xdr:to>
    <xdr:sp macro="" textlink="">
      <xdr:nvSpPr>
        <xdr:cNvPr id="309" name="楕円 308"/>
        <xdr:cNvSpPr/>
      </xdr:nvSpPr>
      <xdr:spPr>
        <a:xfrm>
          <a:off x="8699500" y="58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11012</xdr:rowOff>
    </xdr:from>
    <xdr:ext cx="599010" cy="259045"/>
    <xdr:sp macro="" textlink="">
      <xdr:nvSpPr>
        <xdr:cNvPr id="310" name="テキスト ボックス 309"/>
        <xdr:cNvSpPr txBox="1"/>
      </xdr:nvSpPr>
      <xdr:spPr>
        <a:xfrm>
          <a:off x="8450795" y="566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41059</xdr:rowOff>
    </xdr:from>
    <xdr:to>
      <xdr:col>41</xdr:col>
      <xdr:colOff>101600</xdr:colOff>
      <xdr:row>34</xdr:row>
      <xdr:rowOff>142659</xdr:rowOff>
    </xdr:to>
    <xdr:sp macro="" textlink="">
      <xdr:nvSpPr>
        <xdr:cNvPr id="311" name="楕円 310"/>
        <xdr:cNvSpPr/>
      </xdr:nvSpPr>
      <xdr:spPr>
        <a:xfrm>
          <a:off x="7810500" y="58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159186</xdr:rowOff>
    </xdr:from>
    <xdr:ext cx="599010" cy="259045"/>
    <xdr:sp macro="" textlink="">
      <xdr:nvSpPr>
        <xdr:cNvPr id="312" name="テキスト ボックス 311"/>
        <xdr:cNvSpPr txBox="1"/>
      </xdr:nvSpPr>
      <xdr:spPr>
        <a:xfrm>
          <a:off x="7561795" y="56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98401</xdr:rowOff>
    </xdr:from>
    <xdr:to>
      <xdr:col>36</xdr:col>
      <xdr:colOff>165100</xdr:colOff>
      <xdr:row>35</xdr:row>
      <xdr:rowOff>28551</xdr:rowOff>
    </xdr:to>
    <xdr:sp macro="" textlink="">
      <xdr:nvSpPr>
        <xdr:cNvPr id="313" name="楕円 312"/>
        <xdr:cNvSpPr/>
      </xdr:nvSpPr>
      <xdr:spPr>
        <a:xfrm>
          <a:off x="6921500" y="59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45078</xdr:rowOff>
    </xdr:from>
    <xdr:ext cx="599010" cy="259045"/>
    <xdr:sp macro="" textlink="">
      <xdr:nvSpPr>
        <xdr:cNvPr id="314" name="テキスト ボックス 313"/>
        <xdr:cNvSpPr txBox="1"/>
      </xdr:nvSpPr>
      <xdr:spPr>
        <a:xfrm>
          <a:off x="6672795" y="570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91831</xdr:rowOff>
    </xdr:from>
    <xdr:to>
      <xdr:col>54</xdr:col>
      <xdr:colOff>189865</xdr:colOff>
      <xdr:row>58</xdr:row>
      <xdr:rowOff>157675</xdr:rowOff>
    </xdr:to>
    <xdr:cxnSp macro="">
      <xdr:nvCxnSpPr>
        <xdr:cNvPr id="340" name="直線コネクタ 339"/>
        <xdr:cNvCxnSpPr/>
      </xdr:nvCxnSpPr>
      <xdr:spPr>
        <a:xfrm flipV="1">
          <a:off x="10475595" y="8835781"/>
          <a:ext cx="1270" cy="126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161502</xdr:rowOff>
    </xdr:from>
    <xdr:ext cx="534377" cy="259045"/>
    <xdr:sp macro="" textlink="">
      <xdr:nvSpPr>
        <xdr:cNvPr id="341" name="普通建設事業費最小値テキスト"/>
        <xdr:cNvSpPr txBox="1"/>
      </xdr:nvSpPr>
      <xdr:spPr>
        <a:xfrm>
          <a:off x="10528300" y="101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157675</xdr:rowOff>
    </xdr:from>
    <xdr:to>
      <xdr:col>55</xdr:col>
      <xdr:colOff>88900</xdr:colOff>
      <xdr:row>58</xdr:row>
      <xdr:rowOff>157675</xdr:rowOff>
    </xdr:to>
    <xdr:cxnSp macro="">
      <xdr:nvCxnSpPr>
        <xdr:cNvPr id="342" name="直線コネクタ 341"/>
        <xdr:cNvCxnSpPr/>
      </xdr:nvCxnSpPr>
      <xdr:spPr>
        <a:xfrm>
          <a:off x="10388600" y="1010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38508</xdr:rowOff>
    </xdr:from>
    <xdr:ext cx="599010" cy="259045"/>
    <xdr:sp macro="" textlink="">
      <xdr:nvSpPr>
        <xdr:cNvPr id="343" name="普通建設事業費最大値テキスト"/>
        <xdr:cNvSpPr txBox="1"/>
      </xdr:nvSpPr>
      <xdr:spPr>
        <a:xfrm>
          <a:off x="10528300" y="861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91831</xdr:rowOff>
    </xdr:from>
    <xdr:to>
      <xdr:col>55</xdr:col>
      <xdr:colOff>88900</xdr:colOff>
      <xdr:row>51</xdr:row>
      <xdr:rowOff>91831</xdr:rowOff>
    </xdr:to>
    <xdr:cxnSp macro="">
      <xdr:nvCxnSpPr>
        <xdr:cNvPr id="344" name="直線コネクタ 343"/>
        <xdr:cNvCxnSpPr/>
      </xdr:nvCxnSpPr>
      <xdr:spPr>
        <a:xfrm>
          <a:off x="10388600" y="883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46026</xdr:rowOff>
    </xdr:from>
    <xdr:to>
      <xdr:col>55</xdr:col>
      <xdr:colOff>0</xdr:colOff>
      <xdr:row>53</xdr:row>
      <xdr:rowOff>28822</xdr:rowOff>
    </xdr:to>
    <xdr:cxnSp macro="">
      <xdr:nvCxnSpPr>
        <xdr:cNvPr id="345" name="直線コネクタ 344"/>
        <xdr:cNvCxnSpPr/>
      </xdr:nvCxnSpPr>
      <xdr:spPr>
        <a:xfrm>
          <a:off x="9639300" y="8618526"/>
          <a:ext cx="838200" cy="49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165308</xdr:rowOff>
    </xdr:from>
    <xdr:ext cx="599010" cy="259045"/>
    <xdr:sp macro="" textlink="">
      <xdr:nvSpPr>
        <xdr:cNvPr id="346" name="普通建設事業費平均値テキスト"/>
        <xdr:cNvSpPr txBox="1"/>
      </xdr:nvSpPr>
      <xdr:spPr>
        <a:xfrm>
          <a:off x="10528300" y="9595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15431</xdr:rowOff>
    </xdr:from>
    <xdr:to>
      <xdr:col>55</xdr:col>
      <xdr:colOff>50800</xdr:colOff>
      <xdr:row>56</xdr:row>
      <xdr:rowOff>117031</xdr:rowOff>
    </xdr:to>
    <xdr:sp macro="" textlink="">
      <xdr:nvSpPr>
        <xdr:cNvPr id="347" name="フローチャート: 判断 346"/>
        <xdr:cNvSpPr/>
      </xdr:nvSpPr>
      <xdr:spPr>
        <a:xfrm>
          <a:off x="104267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46026</xdr:rowOff>
    </xdr:from>
    <xdr:to>
      <xdr:col>50</xdr:col>
      <xdr:colOff>114300</xdr:colOff>
      <xdr:row>52</xdr:row>
      <xdr:rowOff>145595</xdr:rowOff>
    </xdr:to>
    <xdr:cxnSp macro="">
      <xdr:nvCxnSpPr>
        <xdr:cNvPr id="348" name="直線コネクタ 347"/>
        <xdr:cNvCxnSpPr/>
      </xdr:nvCxnSpPr>
      <xdr:spPr>
        <a:xfrm flipV="1">
          <a:off x="8750300" y="8618526"/>
          <a:ext cx="889000" cy="4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71363</xdr:rowOff>
    </xdr:from>
    <xdr:to>
      <xdr:col>50</xdr:col>
      <xdr:colOff>165100</xdr:colOff>
      <xdr:row>56</xdr:row>
      <xdr:rowOff>1513</xdr:rowOff>
    </xdr:to>
    <xdr:sp macro="" textlink="">
      <xdr:nvSpPr>
        <xdr:cNvPr id="349" name="フローチャート: 判断 348"/>
        <xdr:cNvSpPr/>
      </xdr:nvSpPr>
      <xdr:spPr>
        <a:xfrm>
          <a:off x="9588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164090</xdr:rowOff>
    </xdr:from>
    <xdr:ext cx="599010" cy="259045"/>
    <xdr:sp macro="" textlink="">
      <xdr:nvSpPr>
        <xdr:cNvPr id="350" name="テキスト ボックス 349"/>
        <xdr:cNvSpPr txBox="1"/>
      </xdr:nvSpPr>
      <xdr:spPr>
        <a:xfrm>
          <a:off x="9339795" y="95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145595</xdr:rowOff>
    </xdr:from>
    <xdr:to>
      <xdr:col>45</xdr:col>
      <xdr:colOff>177800</xdr:colOff>
      <xdr:row>55</xdr:row>
      <xdr:rowOff>27996</xdr:rowOff>
    </xdr:to>
    <xdr:cxnSp macro="">
      <xdr:nvCxnSpPr>
        <xdr:cNvPr id="351" name="直線コネクタ 350"/>
        <xdr:cNvCxnSpPr/>
      </xdr:nvCxnSpPr>
      <xdr:spPr>
        <a:xfrm flipV="1">
          <a:off x="7861300" y="9060995"/>
          <a:ext cx="889000" cy="39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10954</xdr:rowOff>
    </xdr:from>
    <xdr:to>
      <xdr:col>46</xdr:col>
      <xdr:colOff>38100</xdr:colOff>
      <xdr:row>56</xdr:row>
      <xdr:rowOff>112554</xdr:rowOff>
    </xdr:to>
    <xdr:sp macro="" textlink="">
      <xdr:nvSpPr>
        <xdr:cNvPr id="352" name="フローチャート: 判断 351"/>
        <xdr:cNvSpPr/>
      </xdr:nvSpPr>
      <xdr:spPr>
        <a:xfrm>
          <a:off x="86995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103681</xdr:rowOff>
    </xdr:from>
    <xdr:ext cx="599010" cy="259045"/>
    <xdr:sp macro="" textlink="">
      <xdr:nvSpPr>
        <xdr:cNvPr id="353" name="テキスト ボックス 352"/>
        <xdr:cNvSpPr txBox="1"/>
      </xdr:nvSpPr>
      <xdr:spPr>
        <a:xfrm>
          <a:off x="8450795" y="97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166299</xdr:rowOff>
    </xdr:from>
    <xdr:to>
      <xdr:col>41</xdr:col>
      <xdr:colOff>50800</xdr:colOff>
      <xdr:row>55</xdr:row>
      <xdr:rowOff>27996</xdr:rowOff>
    </xdr:to>
    <xdr:cxnSp macro="">
      <xdr:nvCxnSpPr>
        <xdr:cNvPr id="354" name="直線コネクタ 353"/>
        <xdr:cNvCxnSpPr/>
      </xdr:nvCxnSpPr>
      <xdr:spPr>
        <a:xfrm>
          <a:off x="6972300" y="8910249"/>
          <a:ext cx="889000" cy="5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32752</xdr:rowOff>
    </xdr:from>
    <xdr:to>
      <xdr:col>41</xdr:col>
      <xdr:colOff>101600</xdr:colOff>
      <xdr:row>56</xdr:row>
      <xdr:rowOff>134352</xdr:rowOff>
    </xdr:to>
    <xdr:sp macro="" textlink="">
      <xdr:nvSpPr>
        <xdr:cNvPr id="355" name="フローチャート: 判断 354"/>
        <xdr:cNvSpPr/>
      </xdr:nvSpPr>
      <xdr:spPr>
        <a:xfrm>
          <a:off x="7810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125479</xdr:rowOff>
    </xdr:from>
    <xdr:ext cx="599010" cy="259045"/>
    <xdr:sp macro="" textlink="">
      <xdr:nvSpPr>
        <xdr:cNvPr id="356" name="テキスト ボックス 355"/>
        <xdr:cNvSpPr txBox="1"/>
      </xdr:nvSpPr>
      <xdr:spPr>
        <a:xfrm>
          <a:off x="7561795"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160174</xdr:rowOff>
    </xdr:from>
    <xdr:to>
      <xdr:col>36</xdr:col>
      <xdr:colOff>165100</xdr:colOff>
      <xdr:row>56</xdr:row>
      <xdr:rowOff>90324</xdr:rowOff>
    </xdr:to>
    <xdr:sp macro="" textlink="">
      <xdr:nvSpPr>
        <xdr:cNvPr id="357" name="フローチャート: 判断 356"/>
        <xdr:cNvSpPr/>
      </xdr:nvSpPr>
      <xdr:spPr>
        <a:xfrm>
          <a:off x="6921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81451</xdr:rowOff>
    </xdr:from>
    <xdr:ext cx="599010" cy="259045"/>
    <xdr:sp macro="" textlink="">
      <xdr:nvSpPr>
        <xdr:cNvPr id="358" name="テキスト ボックス 357"/>
        <xdr:cNvSpPr txBox="1"/>
      </xdr:nvSpPr>
      <xdr:spPr>
        <a:xfrm>
          <a:off x="6672795"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149472</xdr:rowOff>
    </xdr:from>
    <xdr:to>
      <xdr:col>55</xdr:col>
      <xdr:colOff>50800</xdr:colOff>
      <xdr:row>53</xdr:row>
      <xdr:rowOff>79622</xdr:rowOff>
    </xdr:to>
    <xdr:sp macro="" textlink="">
      <xdr:nvSpPr>
        <xdr:cNvPr id="364" name="楕円 363"/>
        <xdr:cNvSpPr/>
      </xdr:nvSpPr>
      <xdr:spPr>
        <a:xfrm>
          <a:off x="10426700" y="90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899</xdr:rowOff>
    </xdr:from>
    <xdr:ext cx="599010" cy="259045"/>
    <xdr:sp macro="" textlink="">
      <xdr:nvSpPr>
        <xdr:cNvPr id="365" name="普通建設事業費該当値テキスト"/>
        <xdr:cNvSpPr txBox="1"/>
      </xdr:nvSpPr>
      <xdr:spPr>
        <a:xfrm>
          <a:off x="10528300" y="891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166676</xdr:rowOff>
    </xdr:from>
    <xdr:to>
      <xdr:col>50</xdr:col>
      <xdr:colOff>165100</xdr:colOff>
      <xdr:row>50</xdr:row>
      <xdr:rowOff>96826</xdr:rowOff>
    </xdr:to>
    <xdr:sp macro="" textlink="">
      <xdr:nvSpPr>
        <xdr:cNvPr id="366" name="楕円 365"/>
        <xdr:cNvSpPr/>
      </xdr:nvSpPr>
      <xdr:spPr>
        <a:xfrm>
          <a:off x="9588500" y="85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113353</xdr:rowOff>
    </xdr:from>
    <xdr:ext cx="599010" cy="259045"/>
    <xdr:sp macro="" textlink="">
      <xdr:nvSpPr>
        <xdr:cNvPr id="367" name="テキスト ボックス 366"/>
        <xdr:cNvSpPr txBox="1"/>
      </xdr:nvSpPr>
      <xdr:spPr>
        <a:xfrm>
          <a:off x="9339795" y="83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94795</xdr:rowOff>
    </xdr:from>
    <xdr:to>
      <xdr:col>46</xdr:col>
      <xdr:colOff>38100</xdr:colOff>
      <xdr:row>53</xdr:row>
      <xdr:rowOff>24945</xdr:rowOff>
    </xdr:to>
    <xdr:sp macro="" textlink="">
      <xdr:nvSpPr>
        <xdr:cNvPr id="368" name="楕円 367"/>
        <xdr:cNvSpPr/>
      </xdr:nvSpPr>
      <xdr:spPr>
        <a:xfrm>
          <a:off x="8699500" y="9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41472</xdr:rowOff>
    </xdr:from>
    <xdr:ext cx="599010" cy="259045"/>
    <xdr:sp macro="" textlink="">
      <xdr:nvSpPr>
        <xdr:cNvPr id="369" name="テキスト ボックス 368"/>
        <xdr:cNvSpPr txBox="1"/>
      </xdr:nvSpPr>
      <xdr:spPr>
        <a:xfrm>
          <a:off x="8450795" y="878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148646</xdr:rowOff>
    </xdr:from>
    <xdr:to>
      <xdr:col>41</xdr:col>
      <xdr:colOff>101600</xdr:colOff>
      <xdr:row>55</xdr:row>
      <xdr:rowOff>78796</xdr:rowOff>
    </xdr:to>
    <xdr:sp macro="" textlink="">
      <xdr:nvSpPr>
        <xdr:cNvPr id="370" name="楕円 369"/>
        <xdr:cNvSpPr/>
      </xdr:nvSpPr>
      <xdr:spPr>
        <a:xfrm>
          <a:off x="7810500" y="9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95323</xdr:rowOff>
    </xdr:from>
    <xdr:ext cx="599010" cy="259045"/>
    <xdr:sp macro="" textlink="">
      <xdr:nvSpPr>
        <xdr:cNvPr id="371" name="テキスト ボックス 370"/>
        <xdr:cNvSpPr txBox="1"/>
      </xdr:nvSpPr>
      <xdr:spPr>
        <a:xfrm>
          <a:off x="7561795" y="918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115499</xdr:rowOff>
    </xdr:from>
    <xdr:to>
      <xdr:col>36</xdr:col>
      <xdr:colOff>165100</xdr:colOff>
      <xdr:row>52</xdr:row>
      <xdr:rowOff>45649</xdr:rowOff>
    </xdr:to>
    <xdr:sp macro="" textlink="">
      <xdr:nvSpPr>
        <xdr:cNvPr id="372" name="楕円 371"/>
        <xdr:cNvSpPr/>
      </xdr:nvSpPr>
      <xdr:spPr>
        <a:xfrm>
          <a:off x="6921500" y="88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62176</xdr:rowOff>
    </xdr:from>
    <xdr:ext cx="599010" cy="259045"/>
    <xdr:sp macro="" textlink="">
      <xdr:nvSpPr>
        <xdr:cNvPr id="373" name="テキスト ボックス 372"/>
        <xdr:cNvSpPr txBox="1"/>
      </xdr:nvSpPr>
      <xdr:spPr>
        <a:xfrm>
          <a:off x="6672795" y="86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5" name="直線コネクタ 394"/>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8"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9" name="直線コネクタ 398"/>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150760</xdr:rowOff>
    </xdr:from>
    <xdr:to>
      <xdr:col>55</xdr:col>
      <xdr:colOff>0</xdr:colOff>
      <xdr:row>76</xdr:row>
      <xdr:rowOff>104719</xdr:rowOff>
    </xdr:to>
    <xdr:cxnSp macro="">
      <xdr:nvCxnSpPr>
        <xdr:cNvPr id="400" name="直線コネクタ 399"/>
        <xdr:cNvCxnSpPr/>
      </xdr:nvCxnSpPr>
      <xdr:spPr>
        <a:xfrm>
          <a:off x="9639300" y="12838060"/>
          <a:ext cx="838200" cy="29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401"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2" name="フローチャート: 判断 401"/>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150760</xdr:rowOff>
    </xdr:from>
    <xdr:to>
      <xdr:col>50</xdr:col>
      <xdr:colOff>114300</xdr:colOff>
      <xdr:row>76</xdr:row>
      <xdr:rowOff>133784</xdr:rowOff>
    </xdr:to>
    <xdr:cxnSp macro="">
      <xdr:nvCxnSpPr>
        <xdr:cNvPr id="403" name="直線コネクタ 402"/>
        <xdr:cNvCxnSpPr/>
      </xdr:nvCxnSpPr>
      <xdr:spPr>
        <a:xfrm flipV="1">
          <a:off x="8750300" y="12838060"/>
          <a:ext cx="889000" cy="3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4" name="フローチャート: 判断 403"/>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5" name="テキスト ボックス 404"/>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154508</xdr:rowOff>
    </xdr:from>
    <xdr:to>
      <xdr:col>45</xdr:col>
      <xdr:colOff>177800</xdr:colOff>
      <xdr:row>76</xdr:row>
      <xdr:rowOff>133784</xdr:rowOff>
    </xdr:to>
    <xdr:cxnSp macro="">
      <xdr:nvCxnSpPr>
        <xdr:cNvPr id="406" name="直線コネクタ 405"/>
        <xdr:cNvCxnSpPr/>
      </xdr:nvCxnSpPr>
      <xdr:spPr>
        <a:xfrm>
          <a:off x="7861300" y="13013258"/>
          <a:ext cx="889000" cy="1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7" name="フローチャート: 判断 406"/>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8" name="テキスト ボックス 407"/>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5768</xdr:rowOff>
    </xdr:from>
    <xdr:to>
      <xdr:col>41</xdr:col>
      <xdr:colOff>50800</xdr:colOff>
      <xdr:row>75</xdr:row>
      <xdr:rowOff>154508</xdr:rowOff>
    </xdr:to>
    <xdr:cxnSp macro="">
      <xdr:nvCxnSpPr>
        <xdr:cNvPr id="409" name="直線コネクタ 408"/>
        <xdr:cNvCxnSpPr/>
      </xdr:nvCxnSpPr>
      <xdr:spPr>
        <a:xfrm>
          <a:off x="6972300" y="12864518"/>
          <a:ext cx="889000" cy="14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10" name="フローチャート: 判断 409"/>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11" name="テキスト ボックス 410"/>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2" name="フローチャート: 判断 411"/>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3" name="テキスト ボックス 412"/>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53919</xdr:rowOff>
    </xdr:from>
    <xdr:to>
      <xdr:col>55</xdr:col>
      <xdr:colOff>50800</xdr:colOff>
      <xdr:row>76</xdr:row>
      <xdr:rowOff>155519</xdr:rowOff>
    </xdr:to>
    <xdr:sp macro="" textlink="">
      <xdr:nvSpPr>
        <xdr:cNvPr id="419" name="楕円 418"/>
        <xdr:cNvSpPr/>
      </xdr:nvSpPr>
      <xdr:spPr>
        <a:xfrm>
          <a:off x="10426700" y="130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76797</xdr:rowOff>
    </xdr:from>
    <xdr:ext cx="534377" cy="259045"/>
    <xdr:sp macro="" textlink="">
      <xdr:nvSpPr>
        <xdr:cNvPr id="420" name="普通建設事業費 （ うち新規整備　）該当値テキスト"/>
        <xdr:cNvSpPr txBox="1"/>
      </xdr:nvSpPr>
      <xdr:spPr>
        <a:xfrm>
          <a:off x="10528300" y="1293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99960</xdr:rowOff>
    </xdr:from>
    <xdr:to>
      <xdr:col>50</xdr:col>
      <xdr:colOff>165100</xdr:colOff>
      <xdr:row>75</xdr:row>
      <xdr:rowOff>30110</xdr:rowOff>
    </xdr:to>
    <xdr:sp macro="" textlink="">
      <xdr:nvSpPr>
        <xdr:cNvPr id="421" name="楕円 420"/>
        <xdr:cNvSpPr/>
      </xdr:nvSpPr>
      <xdr:spPr>
        <a:xfrm>
          <a:off x="9588500" y="127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46637</xdr:rowOff>
    </xdr:from>
    <xdr:ext cx="599010" cy="259045"/>
    <xdr:sp macro="" textlink="">
      <xdr:nvSpPr>
        <xdr:cNvPr id="422" name="テキスト ボックス 421"/>
        <xdr:cNvSpPr txBox="1"/>
      </xdr:nvSpPr>
      <xdr:spPr>
        <a:xfrm>
          <a:off x="9339795" y="1256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82984</xdr:rowOff>
    </xdr:from>
    <xdr:to>
      <xdr:col>46</xdr:col>
      <xdr:colOff>38100</xdr:colOff>
      <xdr:row>77</xdr:row>
      <xdr:rowOff>13134</xdr:rowOff>
    </xdr:to>
    <xdr:sp macro="" textlink="">
      <xdr:nvSpPr>
        <xdr:cNvPr id="423" name="楕円 422"/>
        <xdr:cNvSpPr/>
      </xdr:nvSpPr>
      <xdr:spPr>
        <a:xfrm>
          <a:off x="8699500" y="131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29661</xdr:rowOff>
    </xdr:from>
    <xdr:ext cx="534377" cy="259045"/>
    <xdr:sp macro="" textlink="">
      <xdr:nvSpPr>
        <xdr:cNvPr id="424" name="テキスト ボックス 423"/>
        <xdr:cNvSpPr txBox="1"/>
      </xdr:nvSpPr>
      <xdr:spPr>
        <a:xfrm>
          <a:off x="8483111" y="128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103708</xdr:rowOff>
    </xdr:from>
    <xdr:to>
      <xdr:col>41</xdr:col>
      <xdr:colOff>101600</xdr:colOff>
      <xdr:row>76</xdr:row>
      <xdr:rowOff>33858</xdr:rowOff>
    </xdr:to>
    <xdr:sp macro="" textlink="">
      <xdr:nvSpPr>
        <xdr:cNvPr id="425" name="楕円 424"/>
        <xdr:cNvSpPr/>
      </xdr:nvSpPr>
      <xdr:spPr>
        <a:xfrm>
          <a:off x="7810500" y="129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50385</xdr:rowOff>
    </xdr:from>
    <xdr:ext cx="599010" cy="259045"/>
    <xdr:sp macro="" textlink="">
      <xdr:nvSpPr>
        <xdr:cNvPr id="426" name="テキスト ボックス 425"/>
        <xdr:cNvSpPr txBox="1"/>
      </xdr:nvSpPr>
      <xdr:spPr>
        <a:xfrm>
          <a:off x="7561795" y="127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126418</xdr:rowOff>
    </xdr:from>
    <xdr:to>
      <xdr:col>36</xdr:col>
      <xdr:colOff>165100</xdr:colOff>
      <xdr:row>75</xdr:row>
      <xdr:rowOff>56568</xdr:rowOff>
    </xdr:to>
    <xdr:sp macro="" textlink="">
      <xdr:nvSpPr>
        <xdr:cNvPr id="427" name="楕円 426"/>
        <xdr:cNvSpPr/>
      </xdr:nvSpPr>
      <xdr:spPr>
        <a:xfrm>
          <a:off x="6921500" y="128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73095</xdr:rowOff>
    </xdr:from>
    <xdr:ext cx="599010" cy="259045"/>
    <xdr:sp macro="" textlink="">
      <xdr:nvSpPr>
        <xdr:cNvPr id="428" name="テキスト ボックス 427"/>
        <xdr:cNvSpPr txBox="1"/>
      </xdr:nvSpPr>
      <xdr:spPr>
        <a:xfrm>
          <a:off x="6672795" y="1258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2" name="直線コネクタ 451"/>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3"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4" name="直線コネクタ 453"/>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5"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6" name="直線コネクタ 455"/>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67512</xdr:rowOff>
    </xdr:from>
    <xdr:to>
      <xdr:col>55</xdr:col>
      <xdr:colOff>0</xdr:colOff>
      <xdr:row>95</xdr:row>
      <xdr:rowOff>73147</xdr:rowOff>
    </xdr:to>
    <xdr:cxnSp macro="">
      <xdr:nvCxnSpPr>
        <xdr:cNvPr id="457" name="直線コネクタ 456"/>
        <xdr:cNvCxnSpPr/>
      </xdr:nvCxnSpPr>
      <xdr:spPr>
        <a:xfrm>
          <a:off x="9639300" y="16355262"/>
          <a:ext cx="8382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8"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9" name="フローチャート: 判断 458"/>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108576</xdr:rowOff>
    </xdr:from>
    <xdr:to>
      <xdr:col>50</xdr:col>
      <xdr:colOff>114300</xdr:colOff>
      <xdr:row>95</xdr:row>
      <xdr:rowOff>67512</xdr:rowOff>
    </xdr:to>
    <xdr:cxnSp macro="">
      <xdr:nvCxnSpPr>
        <xdr:cNvPr id="460" name="直線コネクタ 459"/>
        <xdr:cNvCxnSpPr/>
      </xdr:nvCxnSpPr>
      <xdr:spPr>
        <a:xfrm>
          <a:off x="8750300" y="16224876"/>
          <a:ext cx="889000" cy="1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61" name="フローチャート: 判断 460"/>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2" name="テキスト ボックス 461"/>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108576</xdr:rowOff>
    </xdr:from>
    <xdr:to>
      <xdr:col>45</xdr:col>
      <xdr:colOff>177800</xdr:colOff>
      <xdr:row>97</xdr:row>
      <xdr:rowOff>101383</xdr:rowOff>
    </xdr:to>
    <xdr:cxnSp macro="">
      <xdr:nvCxnSpPr>
        <xdr:cNvPr id="463" name="直線コネクタ 462"/>
        <xdr:cNvCxnSpPr/>
      </xdr:nvCxnSpPr>
      <xdr:spPr>
        <a:xfrm flipV="1">
          <a:off x="7861300" y="16224876"/>
          <a:ext cx="889000" cy="50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4" name="フローチャート: 判断 463"/>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5" name="テキスト ボックス 464"/>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25264</xdr:rowOff>
    </xdr:from>
    <xdr:to>
      <xdr:col>41</xdr:col>
      <xdr:colOff>50800</xdr:colOff>
      <xdr:row>97</xdr:row>
      <xdr:rowOff>101383</xdr:rowOff>
    </xdr:to>
    <xdr:cxnSp macro="">
      <xdr:nvCxnSpPr>
        <xdr:cNvPr id="466" name="直線コネクタ 465"/>
        <xdr:cNvCxnSpPr/>
      </xdr:nvCxnSpPr>
      <xdr:spPr>
        <a:xfrm>
          <a:off x="6972300" y="16313014"/>
          <a:ext cx="889000" cy="4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7" name="フローチャート: 判断 466"/>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8" name="テキスト ボックス 467"/>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9" name="フローチャート: 判断 468"/>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70" name="テキスト ボックス 469"/>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22347</xdr:rowOff>
    </xdr:from>
    <xdr:to>
      <xdr:col>55</xdr:col>
      <xdr:colOff>50800</xdr:colOff>
      <xdr:row>95</xdr:row>
      <xdr:rowOff>123947</xdr:rowOff>
    </xdr:to>
    <xdr:sp macro="" textlink="">
      <xdr:nvSpPr>
        <xdr:cNvPr id="476" name="楕円 475"/>
        <xdr:cNvSpPr/>
      </xdr:nvSpPr>
      <xdr:spPr>
        <a:xfrm>
          <a:off x="10426700" y="163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45224</xdr:rowOff>
    </xdr:from>
    <xdr:ext cx="599010" cy="259045"/>
    <xdr:sp macro="" textlink="">
      <xdr:nvSpPr>
        <xdr:cNvPr id="477" name="普通建設事業費 （ うち更新整備　）該当値テキスト"/>
        <xdr:cNvSpPr txBox="1"/>
      </xdr:nvSpPr>
      <xdr:spPr>
        <a:xfrm>
          <a:off x="10528300" y="1616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16712</xdr:rowOff>
    </xdr:from>
    <xdr:to>
      <xdr:col>50</xdr:col>
      <xdr:colOff>165100</xdr:colOff>
      <xdr:row>95</xdr:row>
      <xdr:rowOff>118312</xdr:rowOff>
    </xdr:to>
    <xdr:sp macro="" textlink="">
      <xdr:nvSpPr>
        <xdr:cNvPr id="478" name="楕円 477"/>
        <xdr:cNvSpPr/>
      </xdr:nvSpPr>
      <xdr:spPr>
        <a:xfrm>
          <a:off x="9588500" y="163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134839</xdr:rowOff>
    </xdr:from>
    <xdr:ext cx="599010" cy="259045"/>
    <xdr:sp macro="" textlink="">
      <xdr:nvSpPr>
        <xdr:cNvPr id="479" name="テキスト ボックス 478"/>
        <xdr:cNvSpPr txBox="1"/>
      </xdr:nvSpPr>
      <xdr:spPr>
        <a:xfrm>
          <a:off x="9339795" y="1607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57776</xdr:rowOff>
    </xdr:from>
    <xdr:to>
      <xdr:col>46</xdr:col>
      <xdr:colOff>38100</xdr:colOff>
      <xdr:row>94</xdr:row>
      <xdr:rowOff>159376</xdr:rowOff>
    </xdr:to>
    <xdr:sp macro="" textlink="">
      <xdr:nvSpPr>
        <xdr:cNvPr id="480" name="楕円 479"/>
        <xdr:cNvSpPr/>
      </xdr:nvSpPr>
      <xdr:spPr>
        <a:xfrm>
          <a:off x="8699500" y="161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4453</xdr:rowOff>
    </xdr:from>
    <xdr:ext cx="599010" cy="259045"/>
    <xdr:sp macro="" textlink="">
      <xdr:nvSpPr>
        <xdr:cNvPr id="481" name="テキスト ボックス 480"/>
        <xdr:cNvSpPr txBox="1"/>
      </xdr:nvSpPr>
      <xdr:spPr>
        <a:xfrm>
          <a:off x="8450795" y="1594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50583</xdr:rowOff>
    </xdr:from>
    <xdr:to>
      <xdr:col>41</xdr:col>
      <xdr:colOff>101600</xdr:colOff>
      <xdr:row>97</xdr:row>
      <xdr:rowOff>152183</xdr:rowOff>
    </xdr:to>
    <xdr:sp macro="" textlink="">
      <xdr:nvSpPr>
        <xdr:cNvPr id="482" name="楕円 481"/>
        <xdr:cNvSpPr/>
      </xdr:nvSpPr>
      <xdr:spPr>
        <a:xfrm>
          <a:off x="7810500" y="166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168710</xdr:rowOff>
    </xdr:from>
    <xdr:ext cx="534377" cy="259045"/>
    <xdr:sp macro="" textlink="">
      <xdr:nvSpPr>
        <xdr:cNvPr id="483" name="テキスト ボックス 482"/>
        <xdr:cNvSpPr txBox="1"/>
      </xdr:nvSpPr>
      <xdr:spPr>
        <a:xfrm>
          <a:off x="7594111" y="164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145914</xdr:rowOff>
    </xdr:from>
    <xdr:to>
      <xdr:col>36</xdr:col>
      <xdr:colOff>165100</xdr:colOff>
      <xdr:row>95</xdr:row>
      <xdr:rowOff>76064</xdr:rowOff>
    </xdr:to>
    <xdr:sp macro="" textlink="">
      <xdr:nvSpPr>
        <xdr:cNvPr id="484" name="楕円 483"/>
        <xdr:cNvSpPr/>
      </xdr:nvSpPr>
      <xdr:spPr>
        <a:xfrm>
          <a:off x="6921500" y="16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92591</xdr:rowOff>
    </xdr:from>
    <xdr:ext cx="599010" cy="259045"/>
    <xdr:sp macro="" textlink="">
      <xdr:nvSpPr>
        <xdr:cNvPr id="485" name="テキスト ボックス 484"/>
        <xdr:cNvSpPr txBox="1"/>
      </xdr:nvSpPr>
      <xdr:spPr>
        <a:xfrm>
          <a:off x="6672795" y="1603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7" name="直線コネクタ 506"/>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8"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10"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11" name="直線コネクタ 510"/>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163241</xdr:rowOff>
    </xdr:from>
    <xdr:to>
      <xdr:col>85</xdr:col>
      <xdr:colOff>127000</xdr:colOff>
      <xdr:row>38</xdr:row>
      <xdr:rowOff>19077</xdr:rowOff>
    </xdr:to>
    <xdr:cxnSp macro="">
      <xdr:nvCxnSpPr>
        <xdr:cNvPr id="512" name="直線コネクタ 511"/>
        <xdr:cNvCxnSpPr/>
      </xdr:nvCxnSpPr>
      <xdr:spPr>
        <a:xfrm flipV="1">
          <a:off x="15481300" y="6506891"/>
          <a:ext cx="8382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3"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4" name="フローチャート: 判断 513"/>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137921</xdr:rowOff>
    </xdr:from>
    <xdr:to>
      <xdr:col>81</xdr:col>
      <xdr:colOff>50800</xdr:colOff>
      <xdr:row>38</xdr:row>
      <xdr:rowOff>19077</xdr:rowOff>
    </xdr:to>
    <xdr:cxnSp macro="">
      <xdr:nvCxnSpPr>
        <xdr:cNvPr id="515" name="直線コネクタ 514"/>
        <xdr:cNvCxnSpPr/>
      </xdr:nvCxnSpPr>
      <xdr:spPr>
        <a:xfrm>
          <a:off x="14592300" y="6481571"/>
          <a:ext cx="8890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6" name="フローチャート: 判断 515"/>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7" name="テキスト ボックス 516"/>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137921</xdr:rowOff>
    </xdr:from>
    <xdr:to>
      <xdr:col>76</xdr:col>
      <xdr:colOff>114300</xdr:colOff>
      <xdr:row>38</xdr:row>
      <xdr:rowOff>139595</xdr:rowOff>
    </xdr:to>
    <xdr:cxnSp macro="">
      <xdr:nvCxnSpPr>
        <xdr:cNvPr id="518" name="直線コネクタ 517"/>
        <xdr:cNvCxnSpPr/>
      </xdr:nvCxnSpPr>
      <xdr:spPr>
        <a:xfrm flipV="1">
          <a:off x="13703300" y="6481571"/>
          <a:ext cx="889000" cy="17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9" name="フローチャート: 判断 518"/>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20" name="テキスト ボックス 519"/>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139595</xdr:rowOff>
    </xdr:from>
    <xdr:to>
      <xdr:col>71</xdr:col>
      <xdr:colOff>177800</xdr:colOff>
      <xdr:row>38</xdr:row>
      <xdr:rowOff>139597</xdr:rowOff>
    </xdr:to>
    <xdr:cxnSp macro="">
      <xdr:nvCxnSpPr>
        <xdr:cNvPr id="521" name="直線コネクタ 520"/>
        <xdr:cNvCxnSpPr/>
      </xdr:nvCxnSpPr>
      <xdr:spPr>
        <a:xfrm flipV="1">
          <a:off x="12814300" y="665469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2" name="フローチャート: 判断 521"/>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3" name="テキスト ボックス 522"/>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4" name="フローチャート: 判断 523"/>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5" name="テキスト ボックス 524"/>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112441</xdr:rowOff>
    </xdr:from>
    <xdr:to>
      <xdr:col>85</xdr:col>
      <xdr:colOff>177800</xdr:colOff>
      <xdr:row>38</xdr:row>
      <xdr:rowOff>42591</xdr:rowOff>
    </xdr:to>
    <xdr:sp macro="" textlink="">
      <xdr:nvSpPr>
        <xdr:cNvPr id="531" name="楕円 530"/>
        <xdr:cNvSpPr/>
      </xdr:nvSpPr>
      <xdr:spPr>
        <a:xfrm>
          <a:off x="16268700" y="64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135318</xdr:rowOff>
    </xdr:from>
    <xdr:ext cx="534377" cy="259045"/>
    <xdr:sp macro="" textlink="">
      <xdr:nvSpPr>
        <xdr:cNvPr id="532" name="災害復旧事業費該当値テキスト"/>
        <xdr:cNvSpPr txBox="1"/>
      </xdr:nvSpPr>
      <xdr:spPr>
        <a:xfrm>
          <a:off x="16370300" y="63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139727</xdr:rowOff>
    </xdr:from>
    <xdr:to>
      <xdr:col>81</xdr:col>
      <xdr:colOff>101600</xdr:colOff>
      <xdr:row>38</xdr:row>
      <xdr:rowOff>69876</xdr:rowOff>
    </xdr:to>
    <xdr:sp macro="" textlink="">
      <xdr:nvSpPr>
        <xdr:cNvPr id="533" name="楕円 532"/>
        <xdr:cNvSpPr/>
      </xdr:nvSpPr>
      <xdr:spPr>
        <a:xfrm>
          <a:off x="15430500" y="6483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86404</xdr:rowOff>
    </xdr:from>
    <xdr:ext cx="534377" cy="259045"/>
    <xdr:sp macro="" textlink="">
      <xdr:nvSpPr>
        <xdr:cNvPr id="534" name="テキスト ボックス 533"/>
        <xdr:cNvSpPr txBox="1"/>
      </xdr:nvSpPr>
      <xdr:spPr>
        <a:xfrm>
          <a:off x="15214111" y="62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87121</xdr:rowOff>
    </xdr:from>
    <xdr:to>
      <xdr:col>76</xdr:col>
      <xdr:colOff>165100</xdr:colOff>
      <xdr:row>38</xdr:row>
      <xdr:rowOff>17272</xdr:rowOff>
    </xdr:to>
    <xdr:sp macro="" textlink="">
      <xdr:nvSpPr>
        <xdr:cNvPr id="535" name="楕円 534"/>
        <xdr:cNvSpPr/>
      </xdr:nvSpPr>
      <xdr:spPr>
        <a:xfrm>
          <a:off x="14541500" y="64307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33798</xdr:rowOff>
    </xdr:from>
    <xdr:ext cx="534377" cy="259045"/>
    <xdr:sp macro="" textlink="">
      <xdr:nvSpPr>
        <xdr:cNvPr id="536" name="テキスト ボックス 535"/>
        <xdr:cNvSpPr txBox="1"/>
      </xdr:nvSpPr>
      <xdr:spPr>
        <a:xfrm>
          <a:off x="14325111" y="62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88795</xdr:rowOff>
    </xdr:from>
    <xdr:to>
      <xdr:col>72</xdr:col>
      <xdr:colOff>38100</xdr:colOff>
      <xdr:row>39</xdr:row>
      <xdr:rowOff>18945</xdr:rowOff>
    </xdr:to>
    <xdr:sp macro="" textlink="">
      <xdr:nvSpPr>
        <xdr:cNvPr id="537" name="楕円 536"/>
        <xdr:cNvSpPr/>
      </xdr:nvSpPr>
      <xdr:spPr>
        <a:xfrm>
          <a:off x="13652500" y="66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10072</xdr:rowOff>
    </xdr:from>
    <xdr:ext cx="313932" cy="259045"/>
    <xdr:sp macro="" textlink="">
      <xdr:nvSpPr>
        <xdr:cNvPr id="538" name="テキスト ボックス 537"/>
        <xdr:cNvSpPr txBox="1"/>
      </xdr:nvSpPr>
      <xdr:spPr>
        <a:xfrm>
          <a:off x="13546333" y="6696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88797</xdr:rowOff>
    </xdr:from>
    <xdr:to>
      <xdr:col>67</xdr:col>
      <xdr:colOff>101600</xdr:colOff>
      <xdr:row>39</xdr:row>
      <xdr:rowOff>18947</xdr:rowOff>
    </xdr:to>
    <xdr:sp macro="" textlink="">
      <xdr:nvSpPr>
        <xdr:cNvPr id="539" name="楕円 538"/>
        <xdr:cNvSpPr/>
      </xdr:nvSpPr>
      <xdr:spPr>
        <a:xfrm>
          <a:off x="12763500" y="66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10074</xdr:rowOff>
    </xdr:from>
    <xdr:ext cx="313932" cy="259045"/>
    <xdr:sp macro="" textlink="">
      <xdr:nvSpPr>
        <xdr:cNvPr id="540" name="テキスト ボックス 539"/>
        <xdr:cNvSpPr txBox="1"/>
      </xdr:nvSpPr>
      <xdr:spPr>
        <a:xfrm>
          <a:off x="12657333" y="6696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4" name="テキスト ボックス 553"/>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6" name="テキスト ボックス 555"/>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8" name="テキスト ボックス 557"/>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2" name="直線コネクタ 561"/>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3"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5"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6" name="直線コネクタ 565"/>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8"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9" name="フローチャート: 判断 568"/>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71" name="フローチャート: 判断 570"/>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2" name="テキスト ボックス 571"/>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4" name="フローチャート: 判断 573"/>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5" name="テキスト ボックス 574"/>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7" name="フローチャート: 判断 576"/>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8" name="テキスト ボックス 577"/>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9" name="フローチャート: 判断 578"/>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80" name="テキスト ボックス 579"/>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7"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1" name="テキスト ボックス 59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3" name="テキスト ボックス 59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7" name="直線コネクタ 616"/>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8"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9" name="直線コネクタ 618"/>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20"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21" name="直線コネクタ 620"/>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95086</xdr:rowOff>
    </xdr:from>
    <xdr:to>
      <xdr:col>85</xdr:col>
      <xdr:colOff>127000</xdr:colOff>
      <xdr:row>75</xdr:row>
      <xdr:rowOff>162775</xdr:rowOff>
    </xdr:to>
    <xdr:cxnSp macro="">
      <xdr:nvCxnSpPr>
        <xdr:cNvPr id="622" name="直線コネクタ 621"/>
        <xdr:cNvCxnSpPr/>
      </xdr:nvCxnSpPr>
      <xdr:spPr>
        <a:xfrm flipV="1">
          <a:off x="15481300" y="12953836"/>
          <a:ext cx="8382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3"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4" name="フローチャート: 判断 623"/>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140984</xdr:rowOff>
    </xdr:from>
    <xdr:to>
      <xdr:col>81</xdr:col>
      <xdr:colOff>50800</xdr:colOff>
      <xdr:row>75</xdr:row>
      <xdr:rowOff>162775</xdr:rowOff>
    </xdr:to>
    <xdr:cxnSp macro="">
      <xdr:nvCxnSpPr>
        <xdr:cNvPr id="625" name="直線コネクタ 624"/>
        <xdr:cNvCxnSpPr/>
      </xdr:nvCxnSpPr>
      <xdr:spPr>
        <a:xfrm>
          <a:off x="14592300" y="12999734"/>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6" name="フローチャート: 判断 625"/>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7" name="テキスト ボックス 626"/>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91804</xdr:rowOff>
    </xdr:from>
    <xdr:to>
      <xdr:col>76</xdr:col>
      <xdr:colOff>114300</xdr:colOff>
      <xdr:row>75</xdr:row>
      <xdr:rowOff>140984</xdr:rowOff>
    </xdr:to>
    <xdr:cxnSp macro="">
      <xdr:nvCxnSpPr>
        <xdr:cNvPr id="628" name="直線コネクタ 627"/>
        <xdr:cNvCxnSpPr/>
      </xdr:nvCxnSpPr>
      <xdr:spPr>
        <a:xfrm>
          <a:off x="13703300" y="12950554"/>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9" name="フローチャート: 判断 628"/>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30" name="テキスト ボックス 629"/>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166391</xdr:rowOff>
    </xdr:from>
    <xdr:to>
      <xdr:col>71</xdr:col>
      <xdr:colOff>177800</xdr:colOff>
      <xdr:row>75</xdr:row>
      <xdr:rowOff>91804</xdr:rowOff>
    </xdr:to>
    <xdr:cxnSp macro="">
      <xdr:nvCxnSpPr>
        <xdr:cNvPr id="631" name="直線コネクタ 630"/>
        <xdr:cNvCxnSpPr/>
      </xdr:nvCxnSpPr>
      <xdr:spPr>
        <a:xfrm>
          <a:off x="12814300" y="1285369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2" name="フローチャート: 判断 631"/>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3" name="テキスト ボックス 632"/>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4" name="フローチャート: 判断 633"/>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5" name="テキスト ボックス 634"/>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44286</xdr:rowOff>
    </xdr:from>
    <xdr:to>
      <xdr:col>85</xdr:col>
      <xdr:colOff>177800</xdr:colOff>
      <xdr:row>75</xdr:row>
      <xdr:rowOff>145886</xdr:rowOff>
    </xdr:to>
    <xdr:sp macro="" textlink="">
      <xdr:nvSpPr>
        <xdr:cNvPr id="641" name="楕円 640"/>
        <xdr:cNvSpPr/>
      </xdr:nvSpPr>
      <xdr:spPr>
        <a:xfrm>
          <a:off x="16268700" y="129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67163</xdr:rowOff>
    </xdr:from>
    <xdr:ext cx="599010" cy="259045"/>
    <xdr:sp macro="" textlink="">
      <xdr:nvSpPr>
        <xdr:cNvPr id="642" name="公債費該当値テキスト"/>
        <xdr:cNvSpPr txBox="1"/>
      </xdr:nvSpPr>
      <xdr:spPr>
        <a:xfrm>
          <a:off x="16370300" y="1275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111975</xdr:rowOff>
    </xdr:from>
    <xdr:to>
      <xdr:col>81</xdr:col>
      <xdr:colOff>101600</xdr:colOff>
      <xdr:row>76</xdr:row>
      <xdr:rowOff>42125</xdr:rowOff>
    </xdr:to>
    <xdr:sp macro="" textlink="">
      <xdr:nvSpPr>
        <xdr:cNvPr id="643" name="楕円 642"/>
        <xdr:cNvSpPr/>
      </xdr:nvSpPr>
      <xdr:spPr>
        <a:xfrm>
          <a:off x="15430500" y="129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33252</xdr:rowOff>
    </xdr:from>
    <xdr:ext cx="599010" cy="259045"/>
    <xdr:sp macro="" textlink="">
      <xdr:nvSpPr>
        <xdr:cNvPr id="644" name="テキスト ボックス 643"/>
        <xdr:cNvSpPr txBox="1"/>
      </xdr:nvSpPr>
      <xdr:spPr>
        <a:xfrm>
          <a:off x="15181795" y="1306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90184</xdr:rowOff>
    </xdr:from>
    <xdr:to>
      <xdr:col>76</xdr:col>
      <xdr:colOff>165100</xdr:colOff>
      <xdr:row>76</xdr:row>
      <xdr:rowOff>20334</xdr:rowOff>
    </xdr:to>
    <xdr:sp macro="" textlink="">
      <xdr:nvSpPr>
        <xdr:cNvPr id="645" name="楕円 644"/>
        <xdr:cNvSpPr/>
      </xdr:nvSpPr>
      <xdr:spPr>
        <a:xfrm>
          <a:off x="14541500" y="12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36861</xdr:rowOff>
    </xdr:from>
    <xdr:ext cx="599010" cy="259045"/>
    <xdr:sp macro="" textlink="">
      <xdr:nvSpPr>
        <xdr:cNvPr id="646" name="テキスト ボックス 645"/>
        <xdr:cNvSpPr txBox="1"/>
      </xdr:nvSpPr>
      <xdr:spPr>
        <a:xfrm>
          <a:off x="14292795" y="127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41004</xdr:rowOff>
    </xdr:from>
    <xdr:to>
      <xdr:col>72</xdr:col>
      <xdr:colOff>38100</xdr:colOff>
      <xdr:row>75</xdr:row>
      <xdr:rowOff>142604</xdr:rowOff>
    </xdr:to>
    <xdr:sp macro="" textlink="">
      <xdr:nvSpPr>
        <xdr:cNvPr id="647" name="楕円 646"/>
        <xdr:cNvSpPr/>
      </xdr:nvSpPr>
      <xdr:spPr>
        <a:xfrm>
          <a:off x="13652500" y="128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159131</xdr:rowOff>
    </xdr:from>
    <xdr:ext cx="599010" cy="259045"/>
    <xdr:sp macro="" textlink="">
      <xdr:nvSpPr>
        <xdr:cNvPr id="648" name="テキスト ボックス 647"/>
        <xdr:cNvSpPr txBox="1"/>
      </xdr:nvSpPr>
      <xdr:spPr>
        <a:xfrm>
          <a:off x="13403795" y="1267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115591</xdr:rowOff>
    </xdr:from>
    <xdr:to>
      <xdr:col>67</xdr:col>
      <xdr:colOff>101600</xdr:colOff>
      <xdr:row>75</xdr:row>
      <xdr:rowOff>45741</xdr:rowOff>
    </xdr:to>
    <xdr:sp macro="" textlink="">
      <xdr:nvSpPr>
        <xdr:cNvPr id="649" name="楕円 648"/>
        <xdr:cNvSpPr/>
      </xdr:nvSpPr>
      <xdr:spPr>
        <a:xfrm>
          <a:off x="12763500" y="12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62268</xdr:rowOff>
    </xdr:from>
    <xdr:ext cx="599010" cy="259045"/>
    <xdr:sp macro="" textlink="">
      <xdr:nvSpPr>
        <xdr:cNvPr id="650" name="テキスト ボックス 649"/>
        <xdr:cNvSpPr txBox="1"/>
      </xdr:nvSpPr>
      <xdr:spPr>
        <a:xfrm>
          <a:off x="12514795" y="12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2" name="直線コネクタ 671"/>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3"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4" name="直線コネクタ 673"/>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5"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6" name="直線コネクタ 675"/>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103014</xdr:rowOff>
    </xdr:from>
    <xdr:to>
      <xdr:col>85</xdr:col>
      <xdr:colOff>127000</xdr:colOff>
      <xdr:row>98</xdr:row>
      <xdr:rowOff>116013</xdr:rowOff>
    </xdr:to>
    <xdr:cxnSp macro="">
      <xdr:nvCxnSpPr>
        <xdr:cNvPr id="677" name="直線コネクタ 676"/>
        <xdr:cNvCxnSpPr/>
      </xdr:nvCxnSpPr>
      <xdr:spPr>
        <a:xfrm flipV="1">
          <a:off x="15481300" y="16905114"/>
          <a:ext cx="8382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8"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9" name="フローチャート: 判断 678"/>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116013</xdr:rowOff>
    </xdr:from>
    <xdr:to>
      <xdr:col>81</xdr:col>
      <xdr:colOff>50800</xdr:colOff>
      <xdr:row>98</xdr:row>
      <xdr:rowOff>129952</xdr:rowOff>
    </xdr:to>
    <xdr:cxnSp macro="">
      <xdr:nvCxnSpPr>
        <xdr:cNvPr id="680" name="直線コネクタ 679"/>
        <xdr:cNvCxnSpPr/>
      </xdr:nvCxnSpPr>
      <xdr:spPr>
        <a:xfrm flipV="1">
          <a:off x="14592300" y="16918113"/>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81" name="フローチャート: 判断 680"/>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2" name="テキスト ボックス 681"/>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24371</xdr:rowOff>
    </xdr:from>
    <xdr:to>
      <xdr:col>76</xdr:col>
      <xdr:colOff>114300</xdr:colOff>
      <xdr:row>98</xdr:row>
      <xdr:rowOff>129952</xdr:rowOff>
    </xdr:to>
    <xdr:cxnSp macro="">
      <xdr:nvCxnSpPr>
        <xdr:cNvPr id="683" name="直線コネクタ 682"/>
        <xdr:cNvCxnSpPr/>
      </xdr:nvCxnSpPr>
      <xdr:spPr>
        <a:xfrm>
          <a:off x="13703300" y="16826471"/>
          <a:ext cx="889000" cy="1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4" name="フローチャート: 判断 683"/>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5" name="テキスト ボックス 684"/>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24371</xdr:rowOff>
    </xdr:from>
    <xdr:to>
      <xdr:col>71</xdr:col>
      <xdr:colOff>177800</xdr:colOff>
      <xdr:row>98</xdr:row>
      <xdr:rowOff>135306</xdr:rowOff>
    </xdr:to>
    <xdr:cxnSp macro="">
      <xdr:nvCxnSpPr>
        <xdr:cNvPr id="686" name="直線コネクタ 685"/>
        <xdr:cNvCxnSpPr/>
      </xdr:nvCxnSpPr>
      <xdr:spPr>
        <a:xfrm flipV="1">
          <a:off x="12814300" y="16826471"/>
          <a:ext cx="889000" cy="1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7" name="フローチャート: 判断 686"/>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8" name="テキスト ボックス 687"/>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9" name="フローチャート: 判断 688"/>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90" name="テキスト ボックス 689"/>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52214</xdr:rowOff>
    </xdr:from>
    <xdr:to>
      <xdr:col>85</xdr:col>
      <xdr:colOff>177800</xdr:colOff>
      <xdr:row>98</xdr:row>
      <xdr:rowOff>153814</xdr:rowOff>
    </xdr:to>
    <xdr:sp macro="" textlink="">
      <xdr:nvSpPr>
        <xdr:cNvPr id="696" name="楕円 695"/>
        <xdr:cNvSpPr/>
      </xdr:nvSpPr>
      <xdr:spPr>
        <a:xfrm>
          <a:off x="16268700" y="168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138591</xdr:rowOff>
    </xdr:from>
    <xdr:ext cx="469744" cy="259045"/>
    <xdr:sp macro="" textlink="">
      <xdr:nvSpPr>
        <xdr:cNvPr id="697" name="積立金該当値テキスト"/>
        <xdr:cNvSpPr txBox="1"/>
      </xdr:nvSpPr>
      <xdr:spPr>
        <a:xfrm>
          <a:off x="16370300" y="167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65213</xdr:rowOff>
    </xdr:from>
    <xdr:to>
      <xdr:col>81</xdr:col>
      <xdr:colOff>101600</xdr:colOff>
      <xdr:row>98</xdr:row>
      <xdr:rowOff>166813</xdr:rowOff>
    </xdr:to>
    <xdr:sp macro="" textlink="">
      <xdr:nvSpPr>
        <xdr:cNvPr id="698" name="楕円 697"/>
        <xdr:cNvSpPr/>
      </xdr:nvSpPr>
      <xdr:spPr>
        <a:xfrm>
          <a:off x="15430500" y="168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157940</xdr:rowOff>
    </xdr:from>
    <xdr:ext cx="469744" cy="259045"/>
    <xdr:sp macro="" textlink="">
      <xdr:nvSpPr>
        <xdr:cNvPr id="699" name="テキスト ボックス 698"/>
        <xdr:cNvSpPr txBox="1"/>
      </xdr:nvSpPr>
      <xdr:spPr>
        <a:xfrm>
          <a:off x="15246428" y="1696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79152</xdr:rowOff>
    </xdr:from>
    <xdr:to>
      <xdr:col>76</xdr:col>
      <xdr:colOff>165100</xdr:colOff>
      <xdr:row>99</xdr:row>
      <xdr:rowOff>9302</xdr:rowOff>
    </xdr:to>
    <xdr:sp macro="" textlink="">
      <xdr:nvSpPr>
        <xdr:cNvPr id="700" name="楕円 699"/>
        <xdr:cNvSpPr/>
      </xdr:nvSpPr>
      <xdr:spPr>
        <a:xfrm>
          <a:off x="14541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429</xdr:rowOff>
    </xdr:from>
    <xdr:ext cx="469744" cy="259045"/>
    <xdr:sp macro="" textlink="">
      <xdr:nvSpPr>
        <xdr:cNvPr id="701" name="テキスト ボックス 700"/>
        <xdr:cNvSpPr txBox="1"/>
      </xdr:nvSpPr>
      <xdr:spPr>
        <a:xfrm>
          <a:off x="14357428" y="1697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145021</xdr:rowOff>
    </xdr:from>
    <xdr:to>
      <xdr:col>72</xdr:col>
      <xdr:colOff>38100</xdr:colOff>
      <xdr:row>98</xdr:row>
      <xdr:rowOff>75171</xdr:rowOff>
    </xdr:to>
    <xdr:sp macro="" textlink="">
      <xdr:nvSpPr>
        <xdr:cNvPr id="702" name="楕円 701"/>
        <xdr:cNvSpPr/>
      </xdr:nvSpPr>
      <xdr:spPr>
        <a:xfrm>
          <a:off x="13652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703" name="テキスト ボックス 702"/>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84506</xdr:rowOff>
    </xdr:from>
    <xdr:to>
      <xdr:col>67</xdr:col>
      <xdr:colOff>101600</xdr:colOff>
      <xdr:row>99</xdr:row>
      <xdr:rowOff>14656</xdr:rowOff>
    </xdr:to>
    <xdr:sp macro="" textlink="">
      <xdr:nvSpPr>
        <xdr:cNvPr id="704" name="楕円 703"/>
        <xdr:cNvSpPr/>
      </xdr:nvSpPr>
      <xdr:spPr>
        <a:xfrm>
          <a:off x="12763500" y="168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5783</xdr:rowOff>
    </xdr:from>
    <xdr:ext cx="378565" cy="259045"/>
    <xdr:sp macro="" textlink="">
      <xdr:nvSpPr>
        <xdr:cNvPr id="705" name="テキスト ボックス 704"/>
        <xdr:cNvSpPr txBox="1"/>
      </xdr:nvSpPr>
      <xdr:spPr>
        <a:xfrm>
          <a:off x="12625017" y="1697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9" name="直線コネクタ 728"/>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2"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3" name="直線コネクタ 732"/>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39154</xdr:rowOff>
    </xdr:from>
    <xdr:to>
      <xdr:col>116</xdr:col>
      <xdr:colOff>63500</xdr:colOff>
      <xdr:row>39</xdr:row>
      <xdr:rowOff>44450</xdr:rowOff>
    </xdr:to>
    <xdr:cxnSp macro="">
      <xdr:nvCxnSpPr>
        <xdr:cNvPr id="734" name="直線コネクタ 733"/>
        <xdr:cNvCxnSpPr/>
      </xdr:nvCxnSpPr>
      <xdr:spPr>
        <a:xfrm flipV="1">
          <a:off x="21323300" y="6725704"/>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5"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6" name="フローチャート: 判断 735"/>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8" name="フローチャート: 判断 737"/>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9" name="テキスト ボックス 738"/>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41" name="フローチャート: 判断 740"/>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2" name="テキスト ボックス 741"/>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4" name="フローチャート: 判断 743"/>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5" name="テキスト ボックス 744"/>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6" name="フローチャート: 判断 745"/>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7" name="テキスト ボックス 746"/>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159804</xdr:rowOff>
    </xdr:from>
    <xdr:to>
      <xdr:col>116</xdr:col>
      <xdr:colOff>114300</xdr:colOff>
      <xdr:row>39</xdr:row>
      <xdr:rowOff>89954</xdr:rowOff>
    </xdr:to>
    <xdr:sp macro="" textlink="">
      <xdr:nvSpPr>
        <xdr:cNvPr id="753" name="楕円 752"/>
        <xdr:cNvSpPr/>
      </xdr:nvSpPr>
      <xdr:spPr>
        <a:xfrm>
          <a:off x="221107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74731</xdr:rowOff>
    </xdr:from>
    <xdr:ext cx="378565" cy="259045"/>
    <xdr:sp macro="" textlink="">
      <xdr:nvSpPr>
        <xdr:cNvPr id="754" name="投資及び出資金該当値テキスト"/>
        <xdr:cNvSpPr txBox="1"/>
      </xdr:nvSpPr>
      <xdr:spPr>
        <a:xfrm>
          <a:off x="22212300" y="658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8" name="直線コネクタ 787"/>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91"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2" name="直線コネクタ 791"/>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129805</xdr:rowOff>
    </xdr:from>
    <xdr:to>
      <xdr:col>116</xdr:col>
      <xdr:colOff>63500</xdr:colOff>
      <xdr:row>58</xdr:row>
      <xdr:rowOff>156583</xdr:rowOff>
    </xdr:to>
    <xdr:cxnSp macro="">
      <xdr:nvCxnSpPr>
        <xdr:cNvPr id="793" name="直線コネクタ 792"/>
        <xdr:cNvCxnSpPr/>
      </xdr:nvCxnSpPr>
      <xdr:spPr>
        <a:xfrm flipV="1">
          <a:off x="21323300" y="10073905"/>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4"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5" name="フローチャート: 判断 794"/>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147581</xdr:rowOff>
    </xdr:from>
    <xdr:to>
      <xdr:col>111</xdr:col>
      <xdr:colOff>177800</xdr:colOff>
      <xdr:row>58</xdr:row>
      <xdr:rowOff>156583</xdr:rowOff>
    </xdr:to>
    <xdr:cxnSp macro="">
      <xdr:nvCxnSpPr>
        <xdr:cNvPr id="796" name="直線コネクタ 795"/>
        <xdr:cNvCxnSpPr/>
      </xdr:nvCxnSpPr>
      <xdr:spPr>
        <a:xfrm>
          <a:off x="20434300" y="10091681"/>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7" name="フローチャート: 判断 796"/>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8" name="テキスト ボックス 797"/>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147581</xdr:rowOff>
    </xdr:from>
    <xdr:to>
      <xdr:col>107</xdr:col>
      <xdr:colOff>50800</xdr:colOff>
      <xdr:row>58</xdr:row>
      <xdr:rowOff>160807</xdr:rowOff>
    </xdr:to>
    <xdr:cxnSp macro="">
      <xdr:nvCxnSpPr>
        <xdr:cNvPr id="799" name="直線コネクタ 798"/>
        <xdr:cNvCxnSpPr/>
      </xdr:nvCxnSpPr>
      <xdr:spPr>
        <a:xfrm flipV="1">
          <a:off x="19545300" y="1009168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800" name="フローチャート: 判断 799"/>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801" name="テキスト ボックス 800"/>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140005</xdr:rowOff>
    </xdr:from>
    <xdr:to>
      <xdr:col>102</xdr:col>
      <xdr:colOff>114300</xdr:colOff>
      <xdr:row>58</xdr:row>
      <xdr:rowOff>160807</xdr:rowOff>
    </xdr:to>
    <xdr:cxnSp macro="">
      <xdr:nvCxnSpPr>
        <xdr:cNvPr id="802" name="直線コネクタ 801"/>
        <xdr:cNvCxnSpPr/>
      </xdr:nvCxnSpPr>
      <xdr:spPr>
        <a:xfrm>
          <a:off x="18656300" y="1008410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3" name="フローチャート: 判断 802"/>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4" name="テキスト ボックス 803"/>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5" name="フローチャート: 判断 804"/>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6" name="テキスト ボックス 805"/>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79005</xdr:rowOff>
    </xdr:from>
    <xdr:to>
      <xdr:col>116</xdr:col>
      <xdr:colOff>114300</xdr:colOff>
      <xdr:row>59</xdr:row>
      <xdr:rowOff>9155</xdr:rowOff>
    </xdr:to>
    <xdr:sp macro="" textlink="">
      <xdr:nvSpPr>
        <xdr:cNvPr id="812" name="楕円 811"/>
        <xdr:cNvSpPr/>
      </xdr:nvSpPr>
      <xdr:spPr>
        <a:xfrm>
          <a:off x="22110700" y="100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101882</xdr:rowOff>
    </xdr:from>
    <xdr:ext cx="534377" cy="259045"/>
    <xdr:sp macro="" textlink="">
      <xdr:nvSpPr>
        <xdr:cNvPr id="813" name="貸付金該当値テキスト"/>
        <xdr:cNvSpPr txBox="1"/>
      </xdr:nvSpPr>
      <xdr:spPr>
        <a:xfrm>
          <a:off x="22212300" y="98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105783</xdr:rowOff>
    </xdr:from>
    <xdr:to>
      <xdr:col>112</xdr:col>
      <xdr:colOff>38100</xdr:colOff>
      <xdr:row>59</xdr:row>
      <xdr:rowOff>35933</xdr:rowOff>
    </xdr:to>
    <xdr:sp macro="" textlink="">
      <xdr:nvSpPr>
        <xdr:cNvPr id="814" name="楕円 813"/>
        <xdr:cNvSpPr/>
      </xdr:nvSpPr>
      <xdr:spPr>
        <a:xfrm>
          <a:off x="21272500" y="100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52460</xdr:rowOff>
    </xdr:from>
    <xdr:ext cx="534377" cy="259045"/>
    <xdr:sp macro="" textlink="">
      <xdr:nvSpPr>
        <xdr:cNvPr id="815" name="テキスト ボックス 814"/>
        <xdr:cNvSpPr txBox="1"/>
      </xdr:nvSpPr>
      <xdr:spPr>
        <a:xfrm>
          <a:off x="21056111" y="98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96781</xdr:rowOff>
    </xdr:from>
    <xdr:to>
      <xdr:col>107</xdr:col>
      <xdr:colOff>101600</xdr:colOff>
      <xdr:row>59</xdr:row>
      <xdr:rowOff>26931</xdr:rowOff>
    </xdr:to>
    <xdr:sp macro="" textlink="">
      <xdr:nvSpPr>
        <xdr:cNvPr id="816" name="楕円 815"/>
        <xdr:cNvSpPr/>
      </xdr:nvSpPr>
      <xdr:spPr>
        <a:xfrm>
          <a:off x="20383500" y="100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43458</xdr:rowOff>
    </xdr:from>
    <xdr:ext cx="534377" cy="259045"/>
    <xdr:sp macro="" textlink="">
      <xdr:nvSpPr>
        <xdr:cNvPr id="817" name="テキスト ボックス 816"/>
        <xdr:cNvSpPr txBox="1"/>
      </xdr:nvSpPr>
      <xdr:spPr>
        <a:xfrm>
          <a:off x="20167111" y="98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110007</xdr:rowOff>
    </xdr:from>
    <xdr:to>
      <xdr:col>102</xdr:col>
      <xdr:colOff>165100</xdr:colOff>
      <xdr:row>59</xdr:row>
      <xdr:rowOff>40157</xdr:rowOff>
    </xdr:to>
    <xdr:sp macro="" textlink="">
      <xdr:nvSpPr>
        <xdr:cNvPr id="818" name="楕円 817"/>
        <xdr:cNvSpPr/>
      </xdr:nvSpPr>
      <xdr:spPr>
        <a:xfrm>
          <a:off x="19494500" y="100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56684</xdr:rowOff>
    </xdr:from>
    <xdr:ext cx="534377" cy="259045"/>
    <xdr:sp macro="" textlink="">
      <xdr:nvSpPr>
        <xdr:cNvPr id="819" name="テキスト ボックス 818"/>
        <xdr:cNvSpPr txBox="1"/>
      </xdr:nvSpPr>
      <xdr:spPr>
        <a:xfrm>
          <a:off x="19278111" y="98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89205</xdr:rowOff>
    </xdr:from>
    <xdr:to>
      <xdr:col>98</xdr:col>
      <xdr:colOff>38100</xdr:colOff>
      <xdr:row>59</xdr:row>
      <xdr:rowOff>19355</xdr:rowOff>
    </xdr:to>
    <xdr:sp macro="" textlink="">
      <xdr:nvSpPr>
        <xdr:cNvPr id="820" name="楕円 819"/>
        <xdr:cNvSpPr/>
      </xdr:nvSpPr>
      <xdr:spPr>
        <a:xfrm>
          <a:off x="18605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35882</xdr:rowOff>
    </xdr:from>
    <xdr:ext cx="534377" cy="259045"/>
    <xdr:sp macro="" textlink="">
      <xdr:nvSpPr>
        <xdr:cNvPr id="821" name="テキスト ボックス 820"/>
        <xdr:cNvSpPr txBox="1"/>
      </xdr:nvSpPr>
      <xdr:spPr>
        <a:xfrm>
          <a:off x="18389111" y="98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3" name="テキスト ボックス 832"/>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1" name="テキスト ボックス 840"/>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3" name="テキスト ボックス 842"/>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5" name="テキスト ボックス 844"/>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9" name="直線コネクタ 848"/>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50"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51" name="直線コネクタ 850"/>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2"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3" name="直線コネクタ 852"/>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133262</xdr:rowOff>
    </xdr:from>
    <xdr:to>
      <xdr:col>116</xdr:col>
      <xdr:colOff>63500</xdr:colOff>
      <xdr:row>76</xdr:row>
      <xdr:rowOff>156807</xdr:rowOff>
    </xdr:to>
    <xdr:cxnSp macro="">
      <xdr:nvCxnSpPr>
        <xdr:cNvPr id="854" name="直線コネクタ 853"/>
        <xdr:cNvCxnSpPr/>
      </xdr:nvCxnSpPr>
      <xdr:spPr>
        <a:xfrm>
          <a:off x="21323300" y="13163462"/>
          <a:ext cx="8382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5"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6" name="フローチャート: 判断 855"/>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133262</xdr:rowOff>
    </xdr:from>
    <xdr:to>
      <xdr:col>111</xdr:col>
      <xdr:colOff>177800</xdr:colOff>
      <xdr:row>76</xdr:row>
      <xdr:rowOff>166075</xdr:rowOff>
    </xdr:to>
    <xdr:cxnSp macro="">
      <xdr:nvCxnSpPr>
        <xdr:cNvPr id="857" name="直線コネクタ 856"/>
        <xdr:cNvCxnSpPr/>
      </xdr:nvCxnSpPr>
      <xdr:spPr>
        <a:xfrm flipV="1">
          <a:off x="20434300" y="13163462"/>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8" name="フローチャート: 判断 857"/>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9" name="テキスト ボックス 858"/>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156035</xdr:rowOff>
    </xdr:from>
    <xdr:to>
      <xdr:col>107</xdr:col>
      <xdr:colOff>50800</xdr:colOff>
      <xdr:row>76</xdr:row>
      <xdr:rowOff>166075</xdr:rowOff>
    </xdr:to>
    <xdr:cxnSp macro="">
      <xdr:nvCxnSpPr>
        <xdr:cNvPr id="860" name="直線コネクタ 859"/>
        <xdr:cNvCxnSpPr/>
      </xdr:nvCxnSpPr>
      <xdr:spPr>
        <a:xfrm>
          <a:off x="19545300" y="13186235"/>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61" name="フローチャート: 判断 860"/>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2" name="テキスト ボックス 861"/>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156035</xdr:rowOff>
    </xdr:from>
    <xdr:to>
      <xdr:col>102</xdr:col>
      <xdr:colOff>114300</xdr:colOff>
      <xdr:row>76</xdr:row>
      <xdr:rowOff>167456</xdr:rowOff>
    </xdr:to>
    <xdr:cxnSp macro="">
      <xdr:nvCxnSpPr>
        <xdr:cNvPr id="863" name="直線コネクタ 862"/>
        <xdr:cNvCxnSpPr/>
      </xdr:nvCxnSpPr>
      <xdr:spPr>
        <a:xfrm flipV="1">
          <a:off x="18656300" y="13186235"/>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4" name="フローチャート: 判断 863"/>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5" name="テキスト ボックス 864"/>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6" name="フローチャート: 判断 865"/>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7" name="テキスト ボックス 866"/>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106007</xdr:rowOff>
    </xdr:from>
    <xdr:to>
      <xdr:col>116</xdr:col>
      <xdr:colOff>114300</xdr:colOff>
      <xdr:row>77</xdr:row>
      <xdr:rowOff>36157</xdr:rowOff>
    </xdr:to>
    <xdr:sp macro="" textlink="">
      <xdr:nvSpPr>
        <xdr:cNvPr id="873" name="楕円 872"/>
        <xdr:cNvSpPr/>
      </xdr:nvSpPr>
      <xdr:spPr>
        <a:xfrm>
          <a:off x="22110700" y="131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84434</xdr:rowOff>
    </xdr:from>
    <xdr:ext cx="534377" cy="259045"/>
    <xdr:sp macro="" textlink="">
      <xdr:nvSpPr>
        <xdr:cNvPr id="874" name="繰出金該当値テキスト"/>
        <xdr:cNvSpPr txBox="1"/>
      </xdr:nvSpPr>
      <xdr:spPr>
        <a:xfrm>
          <a:off x="22212300" y="131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82462</xdr:rowOff>
    </xdr:from>
    <xdr:to>
      <xdr:col>112</xdr:col>
      <xdr:colOff>38100</xdr:colOff>
      <xdr:row>77</xdr:row>
      <xdr:rowOff>12612</xdr:rowOff>
    </xdr:to>
    <xdr:sp macro="" textlink="">
      <xdr:nvSpPr>
        <xdr:cNvPr id="875" name="楕円 874"/>
        <xdr:cNvSpPr/>
      </xdr:nvSpPr>
      <xdr:spPr>
        <a:xfrm>
          <a:off x="21272500" y="131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3739</xdr:rowOff>
    </xdr:from>
    <xdr:ext cx="534377" cy="259045"/>
    <xdr:sp macro="" textlink="">
      <xdr:nvSpPr>
        <xdr:cNvPr id="876" name="テキスト ボックス 875"/>
        <xdr:cNvSpPr txBox="1"/>
      </xdr:nvSpPr>
      <xdr:spPr>
        <a:xfrm>
          <a:off x="21056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115275</xdr:rowOff>
    </xdr:from>
    <xdr:to>
      <xdr:col>107</xdr:col>
      <xdr:colOff>101600</xdr:colOff>
      <xdr:row>77</xdr:row>
      <xdr:rowOff>45425</xdr:rowOff>
    </xdr:to>
    <xdr:sp macro="" textlink="">
      <xdr:nvSpPr>
        <xdr:cNvPr id="877" name="楕円 876"/>
        <xdr:cNvSpPr/>
      </xdr:nvSpPr>
      <xdr:spPr>
        <a:xfrm>
          <a:off x="20383500" y="131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36552</xdr:rowOff>
    </xdr:from>
    <xdr:ext cx="534377" cy="259045"/>
    <xdr:sp macro="" textlink="">
      <xdr:nvSpPr>
        <xdr:cNvPr id="878" name="テキスト ボックス 877"/>
        <xdr:cNvSpPr txBox="1"/>
      </xdr:nvSpPr>
      <xdr:spPr>
        <a:xfrm>
          <a:off x="20167111" y="132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105235</xdr:rowOff>
    </xdr:from>
    <xdr:to>
      <xdr:col>102</xdr:col>
      <xdr:colOff>165100</xdr:colOff>
      <xdr:row>77</xdr:row>
      <xdr:rowOff>35385</xdr:rowOff>
    </xdr:to>
    <xdr:sp macro="" textlink="">
      <xdr:nvSpPr>
        <xdr:cNvPr id="879" name="楕円 878"/>
        <xdr:cNvSpPr/>
      </xdr:nvSpPr>
      <xdr:spPr>
        <a:xfrm>
          <a:off x="19494500" y="13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26512</xdr:rowOff>
    </xdr:from>
    <xdr:ext cx="534377" cy="259045"/>
    <xdr:sp macro="" textlink="">
      <xdr:nvSpPr>
        <xdr:cNvPr id="880" name="テキスト ボックス 879"/>
        <xdr:cNvSpPr txBox="1"/>
      </xdr:nvSpPr>
      <xdr:spPr>
        <a:xfrm>
          <a:off x="19278111" y="132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116656</xdr:rowOff>
    </xdr:from>
    <xdr:to>
      <xdr:col>98</xdr:col>
      <xdr:colOff>38100</xdr:colOff>
      <xdr:row>77</xdr:row>
      <xdr:rowOff>46806</xdr:rowOff>
    </xdr:to>
    <xdr:sp macro="" textlink="">
      <xdr:nvSpPr>
        <xdr:cNvPr id="881" name="楕円 880"/>
        <xdr:cNvSpPr/>
      </xdr:nvSpPr>
      <xdr:spPr>
        <a:xfrm>
          <a:off x="18605500" y="131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37933</xdr:rowOff>
    </xdr:from>
    <xdr:ext cx="534377" cy="259045"/>
    <xdr:sp macro="" textlink="">
      <xdr:nvSpPr>
        <xdr:cNvPr id="882" name="テキスト ボックス 881"/>
        <xdr:cNvSpPr txBox="1"/>
      </xdr:nvSpPr>
      <xdr:spPr>
        <a:xfrm>
          <a:off x="18389111" y="132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歳出決算総額は、住民一人あたり１，２６１千円となっている。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主な構成項目である普通建設事業費は、３３６，４５２千円となっており、類似団体と比べても高い水準にある。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今後においても、老朽化した施設等の更新が控えているが、施設の集約等を検討し、歳出の抑制に努める。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5,036
4,960
743.09
6,407,924
6,349,280
55,070
3,352,543
7,703,636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137160</xdr:rowOff>
    </xdr:from>
    <xdr:to>
      <xdr:col>24</xdr:col>
      <xdr:colOff>63500</xdr:colOff>
      <xdr:row>33</xdr:row>
      <xdr:rowOff>162306</xdr:rowOff>
    </xdr:to>
    <xdr:cxnSp macro="">
      <xdr:nvCxnSpPr>
        <xdr:cNvPr id="61" name="直線コネクタ 60"/>
        <xdr:cNvCxnSpPr/>
      </xdr:nvCxnSpPr>
      <xdr:spPr>
        <a:xfrm flipV="1">
          <a:off x="3797300" y="579501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162306</xdr:rowOff>
    </xdr:from>
    <xdr:to>
      <xdr:col>19</xdr:col>
      <xdr:colOff>177800</xdr:colOff>
      <xdr:row>34</xdr:row>
      <xdr:rowOff>40386</xdr:rowOff>
    </xdr:to>
    <xdr:cxnSp macro="">
      <xdr:nvCxnSpPr>
        <xdr:cNvPr id="64" name="直線コネクタ 63"/>
        <xdr:cNvCxnSpPr/>
      </xdr:nvCxnSpPr>
      <xdr:spPr>
        <a:xfrm flipV="1">
          <a:off x="2908300" y="582015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83566</xdr:rowOff>
    </xdr:from>
    <xdr:to>
      <xdr:col>15</xdr:col>
      <xdr:colOff>50800</xdr:colOff>
      <xdr:row>34</xdr:row>
      <xdr:rowOff>40386</xdr:rowOff>
    </xdr:to>
    <xdr:cxnSp macro="">
      <xdr:nvCxnSpPr>
        <xdr:cNvPr id="67" name="直線コネクタ 66"/>
        <xdr:cNvCxnSpPr/>
      </xdr:nvCxnSpPr>
      <xdr:spPr>
        <a:xfrm>
          <a:off x="2019300" y="5741416"/>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83566</xdr:rowOff>
    </xdr:from>
    <xdr:to>
      <xdr:col>10</xdr:col>
      <xdr:colOff>114300</xdr:colOff>
      <xdr:row>34</xdr:row>
      <xdr:rowOff>25654</xdr:rowOff>
    </xdr:to>
    <xdr:cxnSp macro="">
      <xdr:nvCxnSpPr>
        <xdr:cNvPr id="70" name="直線コネクタ 69"/>
        <xdr:cNvCxnSpPr/>
      </xdr:nvCxnSpPr>
      <xdr:spPr>
        <a:xfrm flipV="1">
          <a:off x="1130300" y="574141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86360</xdr:rowOff>
    </xdr:from>
    <xdr:to>
      <xdr:col>24</xdr:col>
      <xdr:colOff>114300</xdr:colOff>
      <xdr:row>34</xdr:row>
      <xdr:rowOff>16510</xdr:rowOff>
    </xdr:to>
    <xdr:sp macro="" textlink="">
      <xdr:nvSpPr>
        <xdr:cNvPr id="80" name="楕円 79"/>
        <xdr:cNvSpPr/>
      </xdr:nvSpPr>
      <xdr:spPr>
        <a:xfrm>
          <a:off x="4584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109237</xdr:rowOff>
    </xdr:from>
    <xdr:ext cx="534377" cy="259045"/>
    <xdr:sp macro="" textlink="">
      <xdr:nvSpPr>
        <xdr:cNvPr id="81" name="議会費該当値テキスト"/>
        <xdr:cNvSpPr txBox="1"/>
      </xdr:nvSpPr>
      <xdr:spPr>
        <a:xfrm>
          <a:off x="4686300" y="55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111506</xdr:rowOff>
    </xdr:from>
    <xdr:to>
      <xdr:col>20</xdr:col>
      <xdr:colOff>38100</xdr:colOff>
      <xdr:row>34</xdr:row>
      <xdr:rowOff>41656</xdr:rowOff>
    </xdr:to>
    <xdr:sp macro="" textlink="">
      <xdr:nvSpPr>
        <xdr:cNvPr id="82" name="楕円 81"/>
        <xdr:cNvSpPr/>
      </xdr:nvSpPr>
      <xdr:spPr>
        <a:xfrm>
          <a:off x="3746500" y="57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58183</xdr:rowOff>
    </xdr:from>
    <xdr:ext cx="534377" cy="259045"/>
    <xdr:sp macro="" textlink="">
      <xdr:nvSpPr>
        <xdr:cNvPr id="83" name="テキスト ボックス 82"/>
        <xdr:cNvSpPr txBox="1"/>
      </xdr:nvSpPr>
      <xdr:spPr>
        <a:xfrm>
          <a:off x="3530111" y="55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161036</xdr:rowOff>
    </xdr:from>
    <xdr:to>
      <xdr:col>15</xdr:col>
      <xdr:colOff>101600</xdr:colOff>
      <xdr:row>34</xdr:row>
      <xdr:rowOff>91186</xdr:rowOff>
    </xdr:to>
    <xdr:sp macro="" textlink="">
      <xdr:nvSpPr>
        <xdr:cNvPr id="84" name="楕円 83"/>
        <xdr:cNvSpPr/>
      </xdr:nvSpPr>
      <xdr:spPr>
        <a:xfrm>
          <a:off x="2857500" y="58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107713</xdr:rowOff>
    </xdr:from>
    <xdr:ext cx="534377" cy="259045"/>
    <xdr:sp macro="" textlink="">
      <xdr:nvSpPr>
        <xdr:cNvPr id="85" name="テキスト ボックス 84"/>
        <xdr:cNvSpPr txBox="1"/>
      </xdr:nvSpPr>
      <xdr:spPr>
        <a:xfrm>
          <a:off x="2641111" y="55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32766</xdr:rowOff>
    </xdr:from>
    <xdr:to>
      <xdr:col>10</xdr:col>
      <xdr:colOff>165100</xdr:colOff>
      <xdr:row>33</xdr:row>
      <xdr:rowOff>134366</xdr:rowOff>
    </xdr:to>
    <xdr:sp macro="" textlink="">
      <xdr:nvSpPr>
        <xdr:cNvPr id="86" name="楕円 85"/>
        <xdr:cNvSpPr/>
      </xdr:nvSpPr>
      <xdr:spPr>
        <a:xfrm>
          <a:off x="19685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150893</xdr:rowOff>
    </xdr:from>
    <xdr:ext cx="534377" cy="259045"/>
    <xdr:sp macro="" textlink="">
      <xdr:nvSpPr>
        <xdr:cNvPr id="87" name="テキスト ボックス 86"/>
        <xdr:cNvSpPr txBox="1"/>
      </xdr:nvSpPr>
      <xdr:spPr>
        <a:xfrm>
          <a:off x="1752111" y="54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146304</xdr:rowOff>
    </xdr:from>
    <xdr:to>
      <xdr:col>6</xdr:col>
      <xdr:colOff>38100</xdr:colOff>
      <xdr:row>34</xdr:row>
      <xdr:rowOff>76454</xdr:rowOff>
    </xdr:to>
    <xdr:sp macro="" textlink="">
      <xdr:nvSpPr>
        <xdr:cNvPr id="88" name="楕円 87"/>
        <xdr:cNvSpPr/>
      </xdr:nvSpPr>
      <xdr:spPr>
        <a:xfrm>
          <a:off x="1079500" y="5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92981</xdr:rowOff>
    </xdr:from>
    <xdr:ext cx="534377" cy="259045"/>
    <xdr:sp macro="" textlink="">
      <xdr:nvSpPr>
        <xdr:cNvPr id="89" name="テキスト ボックス 88"/>
        <xdr:cNvSpPr txBox="1"/>
      </xdr:nvSpPr>
      <xdr:spPr>
        <a:xfrm>
          <a:off x="863111" y="55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145879</xdr:rowOff>
    </xdr:from>
    <xdr:to>
      <xdr:col>24</xdr:col>
      <xdr:colOff>63500</xdr:colOff>
      <xdr:row>55</xdr:row>
      <xdr:rowOff>168696</xdr:rowOff>
    </xdr:to>
    <xdr:cxnSp macro="">
      <xdr:nvCxnSpPr>
        <xdr:cNvPr id="120" name="直線コネクタ 119"/>
        <xdr:cNvCxnSpPr/>
      </xdr:nvCxnSpPr>
      <xdr:spPr>
        <a:xfrm flipV="1">
          <a:off x="3797300" y="9575629"/>
          <a:ext cx="8382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168696</xdr:rowOff>
    </xdr:from>
    <xdr:to>
      <xdr:col>19</xdr:col>
      <xdr:colOff>177800</xdr:colOff>
      <xdr:row>56</xdr:row>
      <xdr:rowOff>106752</xdr:rowOff>
    </xdr:to>
    <xdr:cxnSp macro="">
      <xdr:nvCxnSpPr>
        <xdr:cNvPr id="123" name="直線コネクタ 122"/>
        <xdr:cNvCxnSpPr/>
      </xdr:nvCxnSpPr>
      <xdr:spPr>
        <a:xfrm flipV="1">
          <a:off x="2908300" y="9598446"/>
          <a:ext cx="889000" cy="10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8918</xdr:rowOff>
    </xdr:from>
    <xdr:to>
      <xdr:col>15</xdr:col>
      <xdr:colOff>50800</xdr:colOff>
      <xdr:row>56</xdr:row>
      <xdr:rowOff>106752</xdr:rowOff>
    </xdr:to>
    <xdr:cxnSp macro="">
      <xdr:nvCxnSpPr>
        <xdr:cNvPr id="126" name="直線コネクタ 125"/>
        <xdr:cNvCxnSpPr/>
      </xdr:nvCxnSpPr>
      <xdr:spPr>
        <a:xfrm>
          <a:off x="2019300" y="9610118"/>
          <a:ext cx="889000" cy="9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8918</xdr:rowOff>
    </xdr:from>
    <xdr:to>
      <xdr:col>10</xdr:col>
      <xdr:colOff>114300</xdr:colOff>
      <xdr:row>56</xdr:row>
      <xdr:rowOff>167965</xdr:rowOff>
    </xdr:to>
    <xdr:cxnSp macro="">
      <xdr:nvCxnSpPr>
        <xdr:cNvPr id="129" name="直線コネクタ 128"/>
        <xdr:cNvCxnSpPr/>
      </xdr:nvCxnSpPr>
      <xdr:spPr>
        <a:xfrm flipV="1">
          <a:off x="1130300" y="9610118"/>
          <a:ext cx="889000" cy="15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95079</xdr:rowOff>
    </xdr:from>
    <xdr:to>
      <xdr:col>24</xdr:col>
      <xdr:colOff>114300</xdr:colOff>
      <xdr:row>56</xdr:row>
      <xdr:rowOff>25229</xdr:rowOff>
    </xdr:to>
    <xdr:sp macro="" textlink="">
      <xdr:nvSpPr>
        <xdr:cNvPr id="139" name="楕円 138"/>
        <xdr:cNvSpPr/>
      </xdr:nvSpPr>
      <xdr:spPr>
        <a:xfrm>
          <a:off x="4584700" y="95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117956</xdr:rowOff>
    </xdr:from>
    <xdr:ext cx="599010" cy="259045"/>
    <xdr:sp macro="" textlink="">
      <xdr:nvSpPr>
        <xdr:cNvPr id="140" name="総務費該当値テキスト"/>
        <xdr:cNvSpPr txBox="1"/>
      </xdr:nvSpPr>
      <xdr:spPr>
        <a:xfrm>
          <a:off x="4686300" y="93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117896</xdr:rowOff>
    </xdr:from>
    <xdr:to>
      <xdr:col>20</xdr:col>
      <xdr:colOff>38100</xdr:colOff>
      <xdr:row>56</xdr:row>
      <xdr:rowOff>48046</xdr:rowOff>
    </xdr:to>
    <xdr:sp macro="" textlink="">
      <xdr:nvSpPr>
        <xdr:cNvPr id="141" name="楕円 140"/>
        <xdr:cNvSpPr/>
      </xdr:nvSpPr>
      <xdr:spPr>
        <a:xfrm>
          <a:off x="3746500" y="95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64573</xdr:rowOff>
    </xdr:from>
    <xdr:ext cx="599010" cy="259045"/>
    <xdr:sp macro="" textlink="">
      <xdr:nvSpPr>
        <xdr:cNvPr id="142" name="テキスト ボックス 141"/>
        <xdr:cNvSpPr txBox="1"/>
      </xdr:nvSpPr>
      <xdr:spPr>
        <a:xfrm>
          <a:off x="3497795" y="932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55952</xdr:rowOff>
    </xdr:from>
    <xdr:to>
      <xdr:col>15</xdr:col>
      <xdr:colOff>101600</xdr:colOff>
      <xdr:row>56</xdr:row>
      <xdr:rowOff>157552</xdr:rowOff>
    </xdr:to>
    <xdr:sp macro="" textlink="">
      <xdr:nvSpPr>
        <xdr:cNvPr id="143" name="楕円 142"/>
        <xdr:cNvSpPr/>
      </xdr:nvSpPr>
      <xdr:spPr>
        <a:xfrm>
          <a:off x="2857500" y="96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148679</xdr:rowOff>
    </xdr:from>
    <xdr:ext cx="599010" cy="259045"/>
    <xdr:sp macro="" textlink="">
      <xdr:nvSpPr>
        <xdr:cNvPr id="144" name="テキスト ボックス 143"/>
        <xdr:cNvSpPr txBox="1"/>
      </xdr:nvSpPr>
      <xdr:spPr>
        <a:xfrm>
          <a:off x="2608795" y="974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129568</xdr:rowOff>
    </xdr:from>
    <xdr:to>
      <xdr:col>10</xdr:col>
      <xdr:colOff>165100</xdr:colOff>
      <xdr:row>56</xdr:row>
      <xdr:rowOff>59718</xdr:rowOff>
    </xdr:to>
    <xdr:sp macro="" textlink="">
      <xdr:nvSpPr>
        <xdr:cNvPr id="145" name="楕円 144"/>
        <xdr:cNvSpPr/>
      </xdr:nvSpPr>
      <xdr:spPr>
        <a:xfrm>
          <a:off x="1968500" y="95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76245</xdr:rowOff>
    </xdr:from>
    <xdr:ext cx="599010" cy="259045"/>
    <xdr:sp macro="" textlink="">
      <xdr:nvSpPr>
        <xdr:cNvPr id="146" name="テキスト ボックス 145"/>
        <xdr:cNvSpPr txBox="1"/>
      </xdr:nvSpPr>
      <xdr:spPr>
        <a:xfrm>
          <a:off x="1719795" y="933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117165</xdr:rowOff>
    </xdr:from>
    <xdr:to>
      <xdr:col>6</xdr:col>
      <xdr:colOff>38100</xdr:colOff>
      <xdr:row>57</xdr:row>
      <xdr:rowOff>47315</xdr:rowOff>
    </xdr:to>
    <xdr:sp macro="" textlink="">
      <xdr:nvSpPr>
        <xdr:cNvPr id="147" name="楕円 146"/>
        <xdr:cNvSpPr/>
      </xdr:nvSpPr>
      <xdr:spPr>
        <a:xfrm>
          <a:off x="1079500" y="97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38442</xdr:rowOff>
    </xdr:from>
    <xdr:ext cx="599010" cy="259045"/>
    <xdr:sp macro="" textlink="">
      <xdr:nvSpPr>
        <xdr:cNvPr id="148" name="テキスト ボックス 147"/>
        <xdr:cNvSpPr txBox="1"/>
      </xdr:nvSpPr>
      <xdr:spPr>
        <a:xfrm>
          <a:off x="830795" y="98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24851</xdr:rowOff>
    </xdr:from>
    <xdr:to>
      <xdr:col>24</xdr:col>
      <xdr:colOff>63500</xdr:colOff>
      <xdr:row>74</xdr:row>
      <xdr:rowOff>109342</xdr:rowOff>
    </xdr:to>
    <xdr:cxnSp macro="">
      <xdr:nvCxnSpPr>
        <xdr:cNvPr id="174" name="直線コネクタ 173"/>
        <xdr:cNvCxnSpPr/>
      </xdr:nvCxnSpPr>
      <xdr:spPr>
        <a:xfrm>
          <a:off x="3797300" y="12540701"/>
          <a:ext cx="838200" cy="2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24851</xdr:rowOff>
    </xdr:from>
    <xdr:to>
      <xdr:col>19</xdr:col>
      <xdr:colOff>177800</xdr:colOff>
      <xdr:row>73</xdr:row>
      <xdr:rowOff>143901</xdr:rowOff>
    </xdr:to>
    <xdr:cxnSp macro="">
      <xdr:nvCxnSpPr>
        <xdr:cNvPr id="177" name="直線コネクタ 176"/>
        <xdr:cNvCxnSpPr/>
      </xdr:nvCxnSpPr>
      <xdr:spPr>
        <a:xfrm flipV="1">
          <a:off x="2908300" y="12540701"/>
          <a:ext cx="889000" cy="1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143901</xdr:rowOff>
    </xdr:from>
    <xdr:to>
      <xdr:col>15</xdr:col>
      <xdr:colOff>50800</xdr:colOff>
      <xdr:row>75</xdr:row>
      <xdr:rowOff>30915</xdr:rowOff>
    </xdr:to>
    <xdr:cxnSp macro="">
      <xdr:nvCxnSpPr>
        <xdr:cNvPr id="180" name="直線コネクタ 179"/>
        <xdr:cNvCxnSpPr/>
      </xdr:nvCxnSpPr>
      <xdr:spPr>
        <a:xfrm flipV="1">
          <a:off x="2019300" y="12659751"/>
          <a:ext cx="889000" cy="2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43785</xdr:rowOff>
    </xdr:from>
    <xdr:to>
      <xdr:col>10</xdr:col>
      <xdr:colOff>114300</xdr:colOff>
      <xdr:row>75</xdr:row>
      <xdr:rowOff>30915</xdr:rowOff>
    </xdr:to>
    <xdr:cxnSp macro="">
      <xdr:nvCxnSpPr>
        <xdr:cNvPr id="183" name="直線コネクタ 182"/>
        <xdr:cNvCxnSpPr/>
      </xdr:nvCxnSpPr>
      <xdr:spPr>
        <a:xfrm>
          <a:off x="1130300" y="12216735"/>
          <a:ext cx="889000" cy="67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58542</xdr:rowOff>
    </xdr:from>
    <xdr:to>
      <xdr:col>24</xdr:col>
      <xdr:colOff>114300</xdr:colOff>
      <xdr:row>74</xdr:row>
      <xdr:rowOff>160142</xdr:rowOff>
    </xdr:to>
    <xdr:sp macro="" textlink="">
      <xdr:nvSpPr>
        <xdr:cNvPr id="193" name="楕円 192"/>
        <xdr:cNvSpPr/>
      </xdr:nvSpPr>
      <xdr:spPr>
        <a:xfrm>
          <a:off x="4584700" y="1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81419</xdr:rowOff>
    </xdr:from>
    <xdr:ext cx="599010" cy="259045"/>
    <xdr:sp macro="" textlink="">
      <xdr:nvSpPr>
        <xdr:cNvPr id="194" name="民生費該当値テキスト"/>
        <xdr:cNvSpPr txBox="1"/>
      </xdr:nvSpPr>
      <xdr:spPr>
        <a:xfrm>
          <a:off x="4686300" y="1259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145501</xdr:rowOff>
    </xdr:from>
    <xdr:to>
      <xdr:col>20</xdr:col>
      <xdr:colOff>38100</xdr:colOff>
      <xdr:row>73</xdr:row>
      <xdr:rowOff>75651</xdr:rowOff>
    </xdr:to>
    <xdr:sp macro="" textlink="">
      <xdr:nvSpPr>
        <xdr:cNvPr id="195" name="楕円 194"/>
        <xdr:cNvSpPr/>
      </xdr:nvSpPr>
      <xdr:spPr>
        <a:xfrm>
          <a:off x="3746500" y="124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92178</xdr:rowOff>
    </xdr:from>
    <xdr:ext cx="599010" cy="259045"/>
    <xdr:sp macro="" textlink="">
      <xdr:nvSpPr>
        <xdr:cNvPr id="196" name="テキスト ボックス 195"/>
        <xdr:cNvSpPr txBox="1"/>
      </xdr:nvSpPr>
      <xdr:spPr>
        <a:xfrm>
          <a:off x="3497795" y="1226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93101</xdr:rowOff>
    </xdr:from>
    <xdr:to>
      <xdr:col>15</xdr:col>
      <xdr:colOff>101600</xdr:colOff>
      <xdr:row>74</xdr:row>
      <xdr:rowOff>23251</xdr:rowOff>
    </xdr:to>
    <xdr:sp macro="" textlink="">
      <xdr:nvSpPr>
        <xdr:cNvPr id="197" name="楕円 196"/>
        <xdr:cNvSpPr/>
      </xdr:nvSpPr>
      <xdr:spPr>
        <a:xfrm>
          <a:off x="2857500" y="126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39778</xdr:rowOff>
    </xdr:from>
    <xdr:ext cx="599010" cy="259045"/>
    <xdr:sp macro="" textlink="">
      <xdr:nvSpPr>
        <xdr:cNvPr id="198" name="テキスト ボックス 197"/>
        <xdr:cNvSpPr txBox="1"/>
      </xdr:nvSpPr>
      <xdr:spPr>
        <a:xfrm>
          <a:off x="2608795" y="123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151565</xdr:rowOff>
    </xdr:from>
    <xdr:to>
      <xdr:col>10</xdr:col>
      <xdr:colOff>165100</xdr:colOff>
      <xdr:row>75</xdr:row>
      <xdr:rowOff>81715</xdr:rowOff>
    </xdr:to>
    <xdr:sp macro="" textlink="">
      <xdr:nvSpPr>
        <xdr:cNvPr id="199" name="楕円 198"/>
        <xdr:cNvSpPr/>
      </xdr:nvSpPr>
      <xdr:spPr>
        <a:xfrm>
          <a:off x="1968500" y="128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98242</xdr:rowOff>
    </xdr:from>
    <xdr:ext cx="599010" cy="259045"/>
    <xdr:sp macro="" textlink="">
      <xdr:nvSpPr>
        <xdr:cNvPr id="200" name="テキスト ボックス 199"/>
        <xdr:cNvSpPr txBox="1"/>
      </xdr:nvSpPr>
      <xdr:spPr>
        <a:xfrm>
          <a:off x="1719795" y="1261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164435</xdr:rowOff>
    </xdr:from>
    <xdr:to>
      <xdr:col>6</xdr:col>
      <xdr:colOff>38100</xdr:colOff>
      <xdr:row>71</xdr:row>
      <xdr:rowOff>94585</xdr:rowOff>
    </xdr:to>
    <xdr:sp macro="" textlink="">
      <xdr:nvSpPr>
        <xdr:cNvPr id="201" name="楕円 200"/>
        <xdr:cNvSpPr/>
      </xdr:nvSpPr>
      <xdr:spPr>
        <a:xfrm>
          <a:off x="1079500" y="1216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111112</xdr:rowOff>
    </xdr:from>
    <xdr:ext cx="599010" cy="259045"/>
    <xdr:sp macro="" textlink="">
      <xdr:nvSpPr>
        <xdr:cNvPr id="202" name="テキスト ボックス 201"/>
        <xdr:cNvSpPr txBox="1"/>
      </xdr:nvSpPr>
      <xdr:spPr>
        <a:xfrm>
          <a:off x="830795" y="119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166736</xdr:rowOff>
    </xdr:from>
    <xdr:to>
      <xdr:col>24</xdr:col>
      <xdr:colOff>63500</xdr:colOff>
      <xdr:row>92</xdr:row>
      <xdr:rowOff>19137</xdr:rowOff>
    </xdr:to>
    <xdr:cxnSp macro="">
      <xdr:nvCxnSpPr>
        <xdr:cNvPr id="231" name="直線コネクタ 230"/>
        <xdr:cNvCxnSpPr/>
      </xdr:nvCxnSpPr>
      <xdr:spPr>
        <a:xfrm flipV="1">
          <a:off x="3797300" y="15768686"/>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19137</xdr:rowOff>
    </xdr:from>
    <xdr:to>
      <xdr:col>19</xdr:col>
      <xdr:colOff>177800</xdr:colOff>
      <xdr:row>93</xdr:row>
      <xdr:rowOff>18549</xdr:rowOff>
    </xdr:to>
    <xdr:cxnSp macro="">
      <xdr:nvCxnSpPr>
        <xdr:cNvPr id="234" name="直線コネクタ 233"/>
        <xdr:cNvCxnSpPr/>
      </xdr:nvCxnSpPr>
      <xdr:spPr>
        <a:xfrm flipV="1">
          <a:off x="2908300" y="15792537"/>
          <a:ext cx="889000" cy="17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158651</xdr:rowOff>
    </xdr:from>
    <xdr:to>
      <xdr:col>15</xdr:col>
      <xdr:colOff>50800</xdr:colOff>
      <xdr:row>93</xdr:row>
      <xdr:rowOff>18549</xdr:rowOff>
    </xdr:to>
    <xdr:cxnSp macro="">
      <xdr:nvCxnSpPr>
        <xdr:cNvPr id="237" name="直線コネクタ 236"/>
        <xdr:cNvCxnSpPr/>
      </xdr:nvCxnSpPr>
      <xdr:spPr>
        <a:xfrm>
          <a:off x="2019300" y="15932051"/>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155451</xdr:rowOff>
    </xdr:from>
    <xdr:to>
      <xdr:col>10</xdr:col>
      <xdr:colOff>114300</xdr:colOff>
      <xdr:row>92</xdr:row>
      <xdr:rowOff>158651</xdr:rowOff>
    </xdr:to>
    <xdr:cxnSp macro="">
      <xdr:nvCxnSpPr>
        <xdr:cNvPr id="240" name="直線コネクタ 239"/>
        <xdr:cNvCxnSpPr/>
      </xdr:nvCxnSpPr>
      <xdr:spPr>
        <a:xfrm>
          <a:off x="1130300" y="1592885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115936</xdr:rowOff>
    </xdr:from>
    <xdr:to>
      <xdr:col>24</xdr:col>
      <xdr:colOff>114300</xdr:colOff>
      <xdr:row>92</xdr:row>
      <xdr:rowOff>46086</xdr:rowOff>
    </xdr:to>
    <xdr:sp macro="" textlink="">
      <xdr:nvSpPr>
        <xdr:cNvPr id="250" name="楕円 249"/>
        <xdr:cNvSpPr/>
      </xdr:nvSpPr>
      <xdr:spPr>
        <a:xfrm>
          <a:off x="4584700" y="157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138813</xdr:rowOff>
    </xdr:from>
    <xdr:ext cx="599010" cy="259045"/>
    <xdr:sp macro="" textlink="">
      <xdr:nvSpPr>
        <xdr:cNvPr id="251" name="衛生費該当値テキスト"/>
        <xdr:cNvSpPr txBox="1"/>
      </xdr:nvSpPr>
      <xdr:spPr>
        <a:xfrm>
          <a:off x="4686300" y="155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139787</xdr:rowOff>
    </xdr:from>
    <xdr:to>
      <xdr:col>20</xdr:col>
      <xdr:colOff>38100</xdr:colOff>
      <xdr:row>92</xdr:row>
      <xdr:rowOff>69937</xdr:rowOff>
    </xdr:to>
    <xdr:sp macro="" textlink="">
      <xdr:nvSpPr>
        <xdr:cNvPr id="252" name="楕円 251"/>
        <xdr:cNvSpPr/>
      </xdr:nvSpPr>
      <xdr:spPr>
        <a:xfrm>
          <a:off x="3746500" y="157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86464</xdr:rowOff>
    </xdr:from>
    <xdr:ext cx="599010" cy="259045"/>
    <xdr:sp macro="" textlink="">
      <xdr:nvSpPr>
        <xdr:cNvPr id="253" name="テキスト ボックス 252"/>
        <xdr:cNvSpPr txBox="1"/>
      </xdr:nvSpPr>
      <xdr:spPr>
        <a:xfrm>
          <a:off x="3497795" y="1551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139199</xdr:rowOff>
    </xdr:from>
    <xdr:to>
      <xdr:col>15</xdr:col>
      <xdr:colOff>101600</xdr:colOff>
      <xdr:row>93</xdr:row>
      <xdr:rowOff>69349</xdr:rowOff>
    </xdr:to>
    <xdr:sp macro="" textlink="">
      <xdr:nvSpPr>
        <xdr:cNvPr id="254" name="楕円 253"/>
        <xdr:cNvSpPr/>
      </xdr:nvSpPr>
      <xdr:spPr>
        <a:xfrm>
          <a:off x="2857500" y="159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85876</xdr:rowOff>
    </xdr:from>
    <xdr:ext cx="599010" cy="259045"/>
    <xdr:sp macro="" textlink="">
      <xdr:nvSpPr>
        <xdr:cNvPr id="255" name="テキスト ボックス 254"/>
        <xdr:cNvSpPr txBox="1"/>
      </xdr:nvSpPr>
      <xdr:spPr>
        <a:xfrm>
          <a:off x="2608795" y="1568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107851</xdr:rowOff>
    </xdr:from>
    <xdr:to>
      <xdr:col>10</xdr:col>
      <xdr:colOff>165100</xdr:colOff>
      <xdr:row>93</xdr:row>
      <xdr:rowOff>38001</xdr:rowOff>
    </xdr:to>
    <xdr:sp macro="" textlink="">
      <xdr:nvSpPr>
        <xdr:cNvPr id="256" name="楕円 255"/>
        <xdr:cNvSpPr/>
      </xdr:nvSpPr>
      <xdr:spPr>
        <a:xfrm>
          <a:off x="1968500" y="158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54528</xdr:rowOff>
    </xdr:from>
    <xdr:ext cx="599010" cy="259045"/>
    <xdr:sp macro="" textlink="">
      <xdr:nvSpPr>
        <xdr:cNvPr id="257" name="テキスト ボックス 256"/>
        <xdr:cNvSpPr txBox="1"/>
      </xdr:nvSpPr>
      <xdr:spPr>
        <a:xfrm>
          <a:off x="1719795" y="1565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104651</xdr:rowOff>
    </xdr:from>
    <xdr:to>
      <xdr:col>6</xdr:col>
      <xdr:colOff>38100</xdr:colOff>
      <xdr:row>93</xdr:row>
      <xdr:rowOff>34801</xdr:rowOff>
    </xdr:to>
    <xdr:sp macro="" textlink="">
      <xdr:nvSpPr>
        <xdr:cNvPr id="258" name="楕円 257"/>
        <xdr:cNvSpPr/>
      </xdr:nvSpPr>
      <xdr:spPr>
        <a:xfrm>
          <a:off x="1079500" y="158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51328</xdr:rowOff>
    </xdr:from>
    <xdr:ext cx="599010" cy="259045"/>
    <xdr:sp macro="" textlink="">
      <xdr:nvSpPr>
        <xdr:cNvPr id="259" name="テキスト ボックス 258"/>
        <xdr:cNvSpPr txBox="1"/>
      </xdr:nvSpPr>
      <xdr:spPr>
        <a:xfrm>
          <a:off x="830795" y="1565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82321</xdr:rowOff>
    </xdr:from>
    <xdr:to>
      <xdr:col>55</xdr:col>
      <xdr:colOff>0</xdr:colOff>
      <xdr:row>34</xdr:row>
      <xdr:rowOff>96266</xdr:rowOff>
    </xdr:to>
    <xdr:cxnSp macro="">
      <xdr:nvCxnSpPr>
        <xdr:cNvPr id="286" name="直線コネクタ 285"/>
        <xdr:cNvCxnSpPr/>
      </xdr:nvCxnSpPr>
      <xdr:spPr>
        <a:xfrm flipV="1">
          <a:off x="9639300" y="5911621"/>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96266</xdr:rowOff>
    </xdr:from>
    <xdr:to>
      <xdr:col>50</xdr:col>
      <xdr:colOff>114300</xdr:colOff>
      <xdr:row>34</xdr:row>
      <xdr:rowOff>114097</xdr:rowOff>
    </xdr:to>
    <xdr:cxnSp macro="">
      <xdr:nvCxnSpPr>
        <xdr:cNvPr id="289" name="直線コネクタ 288"/>
        <xdr:cNvCxnSpPr/>
      </xdr:nvCxnSpPr>
      <xdr:spPr>
        <a:xfrm flipV="1">
          <a:off x="8750300" y="592556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114097</xdr:rowOff>
    </xdr:from>
    <xdr:to>
      <xdr:col>45</xdr:col>
      <xdr:colOff>177800</xdr:colOff>
      <xdr:row>34</xdr:row>
      <xdr:rowOff>116154</xdr:rowOff>
    </xdr:to>
    <xdr:cxnSp macro="">
      <xdr:nvCxnSpPr>
        <xdr:cNvPr id="292" name="直線コネクタ 291"/>
        <xdr:cNvCxnSpPr/>
      </xdr:nvCxnSpPr>
      <xdr:spPr>
        <a:xfrm flipV="1">
          <a:off x="7861300" y="594339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116154</xdr:rowOff>
    </xdr:from>
    <xdr:to>
      <xdr:col>41</xdr:col>
      <xdr:colOff>50800</xdr:colOff>
      <xdr:row>34</xdr:row>
      <xdr:rowOff>133985</xdr:rowOff>
    </xdr:to>
    <xdr:cxnSp macro="">
      <xdr:nvCxnSpPr>
        <xdr:cNvPr id="295" name="直線コネクタ 294"/>
        <xdr:cNvCxnSpPr/>
      </xdr:nvCxnSpPr>
      <xdr:spPr>
        <a:xfrm flipV="1">
          <a:off x="6972300" y="594545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31521</xdr:rowOff>
    </xdr:from>
    <xdr:to>
      <xdr:col>55</xdr:col>
      <xdr:colOff>50800</xdr:colOff>
      <xdr:row>34</xdr:row>
      <xdr:rowOff>133121</xdr:rowOff>
    </xdr:to>
    <xdr:sp macro="" textlink="">
      <xdr:nvSpPr>
        <xdr:cNvPr id="305" name="楕円 304"/>
        <xdr:cNvSpPr/>
      </xdr:nvSpPr>
      <xdr:spPr>
        <a:xfrm>
          <a:off x="10426700" y="58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54398</xdr:rowOff>
    </xdr:from>
    <xdr:ext cx="469744" cy="259045"/>
    <xdr:sp macro="" textlink="">
      <xdr:nvSpPr>
        <xdr:cNvPr id="306" name="労働費該当値テキスト"/>
        <xdr:cNvSpPr txBox="1"/>
      </xdr:nvSpPr>
      <xdr:spPr>
        <a:xfrm>
          <a:off x="10528300" y="57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45466</xdr:rowOff>
    </xdr:from>
    <xdr:to>
      <xdr:col>50</xdr:col>
      <xdr:colOff>165100</xdr:colOff>
      <xdr:row>34</xdr:row>
      <xdr:rowOff>147066</xdr:rowOff>
    </xdr:to>
    <xdr:sp macro="" textlink="">
      <xdr:nvSpPr>
        <xdr:cNvPr id="307" name="楕円 306"/>
        <xdr:cNvSpPr/>
      </xdr:nvSpPr>
      <xdr:spPr>
        <a:xfrm>
          <a:off x="958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163593</xdr:rowOff>
    </xdr:from>
    <xdr:ext cx="469744" cy="259045"/>
    <xdr:sp macro="" textlink="">
      <xdr:nvSpPr>
        <xdr:cNvPr id="308" name="テキスト ボックス 307"/>
        <xdr:cNvSpPr txBox="1"/>
      </xdr:nvSpPr>
      <xdr:spPr>
        <a:xfrm>
          <a:off x="940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63297</xdr:rowOff>
    </xdr:from>
    <xdr:to>
      <xdr:col>46</xdr:col>
      <xdr:colOff>38100</xdr:colOff>
      <xdr:row>34</xdr:row>
      <xdr:rowOff>164897</xdr:rowOff>
    </xdr:to>
    <xdr:sp macro="" textlink="">
      <xdr:nvSpPr>
        <xdr:cNvPr id="309" name="楕円 308"/>
        <xdr:cNvSpPr/>
      </xdr:nvSpPr>
      <xdr:spPr>
        <a:xfrm>
          <a:off x="8699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9974</xdr:rowOff>
    </xdr:from>
    <xdr:ext cx="469744" cy="259045"/>
    <xdr:sp macro="" textlink="">
      <xdr:nvSpPr>
        <xdr:cNvPr id="310" name="テキスト ボックス 309"/>
        <xdr:cNvSpPr txBox="1"/>
      </xdr:nvSpPr>
      <xdr:spPr>
        <a:xfrm>
          <a:off x="851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65354</xdr:rowOff>
    </xdr:from>
    <xdr:to>
      <xdr:col>41</xdr:col>
      <xdr:colOff>101600</xdr:colOff>
      <xdr:row>34</xdr:row>
      <xdr:rowOff>166954</xdr:rowOff>
    </xdr:to>
    <xdr:sp macro="" textlink="">
      <xdr:nvSpPr>
        <xdr:cNvPr id="311" name="楕円 310"/>
        <xdr:cNvSpPr/>
      </xdr:nvSpPr>
      <xdr:spPr>
        <a:xfrm>
          <a:off x="7810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12031</xdr:rowOff>
    </xdr:from>
    <xdr:ext cx="469744" cy="259045"/>
    <xdr:sp macro="" textlink="">
      <xdr:nvSpPr>
        <xdr:cNvPr id="312" name="テキスト ボックス 311"/>
        <xdr:cNvSpPr txBox="1"/>
      </xdr:nvSpPr>
      <xdr:spPr>
        <a:xfrm>
          <a:off x="7626428" y="56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83185</xdr:rowOff>
    </xdr:from>
    <xdr:to>
      <xdr:col>36</xdr:col>
      <xdr:colOff>165100</xdr:colOff>
      <xdr:row>35</xdr:row>
      <xdr:rowOff>13335</xdr:rowOff>
    </xdr:to>
    <xdr:sp macro="" textlink="">
      <xdr:nvSpPr>
        <xdr:cNvPr id="313" name="楕円 312"/>
        <xdr:cNvSpPr/>
      </xdr:nvSpPr>
      <xdr:spPr>
        <a:xfrm>
          <a:off x="6921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29862</xdr:rowOff>
    </xdr:from>
    <xdr:ext cx="469744" cy="259045"/>
    <xdr:sp macro="" textlink="">
      <xdr:nvSpPr>
        <xdr:cNvPr id="314" name="テキスト ボックス 313"/>
        <xdr:cNvSpPr txBox="1"/>
      </xdr:nvSpPr>
      <xdr:spPr>
        <a:xfrm>
          <a:off x="6737428" y="568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127786</xdr:rowOff>
    </xdr:from>
    <xdr:to>
      <xdr:col>55</xdr:col>
      <xdr:colOff>0</xdr:colOff>
      <xdr:row>56</xdr:row>
      <xdr:rowOff>35474</xdr:rowOff>
    </xdr:to>
    <xdr:cxnSp macro="">
      <xdr:nvCxnSpPr>
        <xdr:cNvPr id="343" name="直線コネクタ 342"/>
        <xdr:cNvCxnSpPr/>
      </xdr:nvCxnSpPr>
      <xdr:spPr>
        <a:xfrm>
          <a:off x="9639300" y="9386086"/>
          <a:ext cx="838200" cy="2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127786</xdr:rowOff>
    </xdr:from>
    <xdr:to>
      <xdr:col>50</xdr:col>
      <xdr:colOff>114300</xdr:colOff>
      <xdr:row>56</xdr:row>
      <xdr:rowOff>158945</xdr:rowOff>
    </xdr:to>
    <xdr:cxnSp macro="">
      <xdr:nvCxnSpPr>
        <xdr:cNvPr id="346" name="直線コネクタ 345"/>
        <xdr:cNvCxnSpPr/>
      </xdr:nvCxnSpPr>
      <xdr:spPr>
        <a:xfrm flipV="1">
          <a:off x="8750300" y="9386086"/>
          <a:ext cx="889000" cy="37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158945</xdr:rowOff>
    </xdr:from>
    <xdr:to>
      <xdr:col>45</xdr:col>
      <xdr:colOff>177800</xdr:colOff>
      <xdr:row>57</xdr:row>
      <xdr:rowOff>41524</xdr:rowOff>
    </xdr:to>
    <xdr:cxnSp macro="">
      <xdr:nvCxnSpPr>
        <xdr:cNvPr id="349" name="直線コネクタ 348"/>
        <xdr:cNvCxnSpPr/>
      </xdr:nvCxnSpPr>
      <xdr:spPr>
        <a:xfrm flipV="1">
          <a:off x="7861300" y="9760145"/>
          <a:ext cx="889000" cy="5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159428</xdr:rowOff>
    </xdr:from>
    <xdr:to>
      <xdr:col>41</xdr:col>
      <xdr:colOff>50800</xdr:colOff>
      <xdr:row>57</xdr:row>
      <xdr:rowOff>41524</xdr:rowOff>
    </xdr:to>
    <xdr:cxnSp macro="">
      <xdr:nvCxnSpPr>
        <xdr:cNvPr id="352" name="直線コネクタ 351"/>
        <xdr:cNvCxnSpPr/>
      </xdr:nvCxnSpPr>
      <xdr:spPr>
        <a:xfrm>
          <a:off x="6972300" y="9760628"/>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156124</xdr:rowOff>
    </xdr:from>
    <xdr:to>
      <xdr:col>55</xdr:col>
      <xdr:colOff>50800</xdr:colOff>
      <xdr:row>56</xdr:row>
      <xdr:rowOff>86274</xdr:rowOff>
    </xdr:to>
    <xdr:sp macro="" textlink="">
      <xdr:nvSpPr>
        <xdr:cNvPr id="362" name="楕円 361"/>
        <xdr:cNvSpPr/>
      </xdr:nvSpPr>
      <xdr:spPr>
        <a:xfrm>
          <a:off x="10426700" y="95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7551</xdr:rowOff>
    </xdr:from>
    <xdr:ext cx="599010" cy="259045"/>
    <xdr:sp macro="" textlink="">
      <xdr:nvSpPr>
        <xdr:cNvPr id="363" name="農林水産業費該当値テキスト"/>
        <xdr:cNvSpPr txBox="1"/>
      </xdr:nvSpPr>
      <xdr:spPr>
        <a:xfrm>
          <a:off x="10528300" y="943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76986</xdr:rowOff>
    </xdr:from>
    <xdr:to>
      <xdr:col>50</xdr:col>
      <xdr:colOff>165100</xdr:colOff>
      <xdr:row>55</xdr:row>
      <xdr:rowOff>7136</xdr:rowOff>
    </xdr:to>
    <xdr:sp macro="" textlink="">
      <xdr:nvSpPr>
        <xdr:cNvPr id="364" name="楕円 363"/>
        <xdr:cNvSpPr/>
      </xdr:nvSpPr>
      <xdr:spPr>
        <a:xfrm>
          <a:off x="9588500" y="93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23663</xdr:rowOff>
    </xdr:from>
    <xdr:ext cx="599010" cy="259045"/>
    <xdr:sp macro="" textlink="">
      <xdr:nvSpPr>
        <xdr:cNvPr id="365" name="テキスト ボックス 364"/>
        <xdr:cNvSpPr txBox="1"/>
      </xdr:nvSpPr>
      <xdr:spPr>
        <a:xfrm>
          <a:off x="9339795" y="911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108145</xdr:rowOff>
    </xdr:from>
    <xdr:to>
      <xdr:col>46</xdr:col>
      <xdr:colOff>38100</xdr:colOff>
      <xdr:row>57</xdr:row>
      <xdr:rowOff>38295</xdr:rowOff>
    </xdr:to>
    <xdr:sp macro="" textlink="">
      <xdr:nvSpPr>
        <xdr:cNvPr id="366" name="楕円 365"/>
        <xdr:cNvSpPr/>
      </xdr:nvSpPr>
      <xdr:spPr>
        <a:xfrm>
          <a:off x="8699500" y="97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54822</xdr:rowOff>
    </xdr:from>
    <xdr:ext cx="599010" cy="259045"/>
    <xdr:sp macro="" textlink="">
      <xdr:nvSpPr>
        <xdr:cNvPr id="367" name="テキスト ボックス 366"/>
        <xdr:cNvSpPr txBox="1"/>
      </xdr:nvSpPr>
      <xdr:spPr>
        <a:xfrm>
          <a:off x="8450795" y="948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162174</xdr:rowOff>
    </xdr:from>
    <xdr:to>
      <xdr:col>41</xdr:col>
      <xdr:colOff>101600</xdr:colOff>
      <xdr:row>57</xdr:row>
      <xdr:rowOff>92324</xdr:rowOff>
    </xdr:to>
    <xdr:sp macro="" textlink="">
      <xdr:nvSpPr>
        <xdr:cNvPr id="368" name="楕円 367"/>
        <xdr:cNvSpPr/>
      </xdr:nvSpPr>
      <xdr:spPr>
        <a:xfrm>
          <a:off x="7810500" y="97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108851</xdr:rowOff>
    </xdr:from>
    <xdr:ext cx="534377" cy="259045"/>
    <xdr:sp macro="" textlink="">
      <xdr:nvSpPr>
        <xdr:cNvPr id="369" name="テキスト ボックス 368"/>
        <xdr:cNvSpPr txBox="1"/>
      </xdr:nvSpPr>
      <xdr:spPr>
        <a:xfrm>
          <a:off x="7594111" y="95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108628</xdr:rowOff>
    </xdr:from>
    <xdr:to>
      <xdr:col>36</xdr:col>
      <xdr:colOff>165100</xdr:colOff>
      <xdr:row>57</xdr:row>
      <xdr:rowOff>38778</xdr:rowOff>
    </xdr:to>
    <xdr:sp macro="" textlink="">
      <xdr:nvSpPr>
        <xdr:cNvPr id="370" name="楕円 369"/>
        <xdr:cNvSpPr/>
      </xdr:nvSpPr>
      <xdr:spPr>
        <a:xfrm>
          <a:off x="6921500" y="97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55305</xdr:rowOff>
    </xdr:from>
    <xdr:ext cx="599010" cy="259045"/>
    <xdr:sp macro="" textlink="">
      <xdr:nvSpPr>
        <xdr:cNvPr id="371" name="テキスト ボックス 370"/>
        <xdr:cNvSpPr txBox="1"/>
      </xdr:nvSpPr>
      <xdr:spPr>
        <a:xfrm>
          <a:off x="6672795" y="94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18555</xdr:rowOff>
    </xdr:from>
    <xdr:to>
      <xdr:col>55</xdr:col>
      <xdr:colOff>0</xdr:colOff>
      <xdr:row>76</xdr:row>
      <xdr:rowOff>151930</xdr:rowOff>
    </xdr:to>
    <xdr:cxnSp macro="">
      <xdr:nvCxnSpPr>
        <xdr:cNvPr id="400" name="直線コネクタ 399"/>
        <xdr:cNvCxnSpPr/>
      </xdr:nvCxnSpPr>
      <xdr:spPr>
        <a:xfrm flipV="1">
          <a:off x="9639300" y="13048755"/>
          <a:ext cx="838200" cy="1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151930</xdr:rowOff>
    </xdr:from>
    <xdr:to>
      <xdr:col>50</xdr:col>
      <xdr:colOff>114300</xdr:colOff>
      <xdr:row>77</xdr:row>
      <xdr:rowOff>97574</xdr:rowOff>
    </xdr:to>
    <xdr:cxnSp macro="">
      <xdr:nvCxnSpPr>
        <xdr:cNvPr id="403" name="直線コネクタ 402"/>
        <xdr:cNvCxnSpPr/>
      </xdr:nvCxnSpPr>
      <xdr:spPr>
        <a:xfrm flipV="1">
          <a:off x="8750300" y="13182130"/>
          <a:ext cx="8890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97574</xdr:rowOff>
    </xdr:from>
    <xdr:to>
      <xdr:col>45</xdr:col>
      <xdr:colOff>177800</xdr:colOff>
      <xdr:row>77</xdr:row>
      <xdr:rowOff>157874</xdr:rowOff>
    </xdr:to>
    <xdr:cxnSp macro="">
      <xdr:nvCxnSpPr>
        <xdr:cNvPr id="406" name="直線コネクタ 405"/>
        <xdr:cNvCxnSpPr/>
      </xdr:nvCxnSpPr>
      <xdr:spPr>
        <a:xfrm flipV="1">
          <a:off x="7861300" y="13299224"/>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157874</xdr:rowOff>
    </xdr:from>
    <xdr:to>
      <xdr:col>41</xdr:col>
      <xdr:colOff>50800</xdr:colOff>
      <xdr:row>77</xdr:row>
      <xdr:rowOff>159499</xdr:rowOff>
    </xdr:to>
    <xdr:cxnSp macro="">
      <xdr:nvCxnSpPr>
        <xdr:cNvPr id="409" name="直線コネクタ 408"/>
        <xdr:cNvCxnSpPr/>
      </xdr:nvCxnSpPr>
      <xdr:spPr>
        <a:xfrm flipV="1">
          <a:off x="6972300" y="13359524"/>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139205</xdr:rowOff>
    </xdr:from>
    <xdr:to>
      <xdr:col>55</xdr:col>
      <xdr:colOff>50800</xdr:colOff>
      <xdr:row>76</xdr:row>
      <xdr:rowOff>69354</xdr:rowOff>
    </xdr:to>
    <xdr:sp macro="" textlink="">
      <xdr:nvSpPr>
        <xdr:cNvPr id="419" name="楕円 418"/>
        <xdr:cNvSpPr/>
      </xdr:nvSpPr>
      <xdr:spPr>
        <a:xfrm>
          <a:off x="10426700" y="12997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162082</xdr:rowOff>
    </xdr:from>
    <xdr:ext cx="534377" cy="259045"/>
    <xdr:sp macro="" textlink="">
      <xdr:nvSpPr>
        <xdr:cNvPr id="420" name="商工費該当値テキスト"/>
        <xdr:cNvSpPr txBox="1"/>
      </xdr:nvSpPr>
      <xdr:spPr>
        <a:xfrm>
          <a:off x="10528300" y="128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101130</xdr:rowOff>
    </xdr:from>
    <xdr:to>
      <xdr:col>50</xdr:col>
      <xdr:colOff>165100</xdr:colOff>
      <xdr:row>77</xdr:row>
      <xdr:rowOff>31280</xdr:rowOff>
    </xdr:to>
    <xdr:sp macro="" textlink="">
      <xdr:nvSpPr>
        <xdr:cNvPr id="421" name="楕円 420"/>
        <xdr:cNvSpPr/>
      </xdr:nvSpPr>
      <xdr:spPr>
        <a:xfrm>
          <a:off x="95885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47807</xdr:rowOff>
    </xdr:from>
    <xdr:ext cx="534377" cy="259045"/>
    <xdr:sp macro="" textlink="">
      <xdr:nvSpPr>
        <xdr:cNvPr id="422" name="テキスト ボックス 421"/>
        <xdr:cNvSpPr txBox="1"/>
      </xdr:nvSpPr>
      <xdr:spPr>
        <a:xfrm>
          <a:off x="937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46774</xdr:rowOff>
    </xdr:from>
    <xdr:to>
      <xdr:col>46</xdr:col>
      <xdr:colOff>38100</xdr:colOff>
      <xdr:row>77</xdr:row>
      <xdr:rowOff>148374</xdr:rowOff>
    </xdr:to>
    <xdr:sp macro="" textlink="">
      <xdr:nvSpPr>
        <xdr:cNvPr id="423" name="楕円 422"/>
        <xdr:cNvSpPr/>
      </xdr:nvSpPr>
      <xdr:spPr>
        <a:xfrm>
          <a:off x="8699500" y="132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139501</xdr:rowOff>
    </xdr:from>
    <xdr:ext cx="534377" cy="259045"/>
    <xdr:sp macro="" textlink="">
      <xdr:nvSpPr>
        <xdr:cNvPr id="424" name="テキスト ボックス 423"/>
        <xdr:cNvSpPr txBox="1"/>
      </xdr:nvSpPr>
      <xdr:spPr>
        <a:xfrm>
          <a:off x="8483111" y="133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107074</xdr:rowOff>
    </xdr:from>
    <xdr:to>
      <xdr:col>41</xdr:col>
      <xdr:colOff>101600</xdr:colOff>
      <xdr:row>78</xdr:row>
      <xdr:rowOff>37224</xdr:rowOff>
    </xdr:to>
    <xdr:sp macro="" textlink="">
      <xdr:nvSpPr>
        <xdr:cNvPr id="425" name="楕円 424"/>
        <xdr:cNvSpPr/>
      </xdr:nvSpPr>
      <xdr:spPr>
        <a:xfrm>
          <a:off x="7810500" y="133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28351</xdr:rowOff>
    </xdr:from>
    <xdr:ext cx="534377" cy="259045"/>
    <xdr:sp macro="" textlink="">
      <xdr:nvSpPr>
        <xdr:cNvPr id="426" name="テキスト ボックス 425"/>
        <xdr:cNvSpPr txBox="1"/>
      </xdr:nvSpPr>
      <xdr:spPr>
        <a:xfrm>
          <a:off x="7594111" y="134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108699</xdr:rowOff>
    </xdr:from>
    <xdr:to>
      <xdr:col>36</xdr:col>
      <xdr:colOff>165100</xdr:colOff>
      <xdr:row>78</xdr:row>
      <xdr:rowOff>38849</xdr:rowOff>
    </xdr:to>
    <xdr:sp macro="" textlink="">
      <xdr:nvSpPr>
        <xdr:cNvPr id="427" name="楕円 426"/>
        <xdr:cNvSpPr/>
      </xdr:nvSpPr>
      <xdr:spPr>
        <a:xfrm>
          <a:off x="6921500" y="133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29976</xdr:rowOff>
    </xdr:from>
    <xdr:ext cx="534377" cy="259045"/>
    <xdr:sp macro="" textlink="">
      <xdr:nvSpPr>
        <xdr:cNvPr id="428" name="テキスト ボックス 427"/>
        <xdr:cNvSpPr txBox="1"/>
      </xdr:nvSpPr>
      <xdr:spPr>
        <a:xfrm>
          <a:off x="6705111" y="134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156639</xdr:rowOff>
    </xdr:from>
    <xdr:to>
      <xdr:col>55</xdr:col>
      <xdr:colOff>0</xdr:colOff>
      <xdr:row>95</xdr:row>
      <xdr:rowOff>36922</xdr:rowOff>
    </xdr:to>
    <xdr:cxnSp macro="">
      <xdr:nvCxnSpPr>
        <xdr:cNvPr id="453" name="直線コネクタ 452"/>
        <xdr:cNvCxnSpPr/>
      </xdr:nvCxnSpPr>
      <xdr:spPr>
        <a:xfrm>
          <a:off x="9639300" y="16101489"/>
          <a:ext cx="838200" cy="2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156639</xdr:rowOff>
    </xdr:from>
    <xdr:to>
      <xdr:col>50</xdr:col>
      <xdr:colOff>114300</xdr:colOff>
      <xdr:row>94</xdr:row>
      <xdr:rowOff>142323</xdr:rowOff>
    </xdr:to>
    <xdr:cxnSp macro="">
      <xdr:nvCxnSpPr>
        <xdr:cNvPr id="456" name="直線コネクタ 455"/>
        <xdr:cNvCxnSpPr/>
      </xdr:nvCxnSpPr>
      <xdr:spPr>
        <a:xfrm flipV="1">
          <a:off x="8750300" y="16101489"/>
          <a:ext cx="889000" cy="15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142323</xdr:rowOff>
    </xdr:from>
    <xdr:to>
      <xdr:col>45</xdr:col>
      <xdr:colOff>177800</xdr:colOff>
      <xdr:row>95</xdr:row>
      <xdr:rowOff>57028</xdr:rowOff>
    </xdr:to>
    <xdr:cxnSp macro="">
      <xdr:nvCxnSpPr>
        <xdr:cNvPr id="459" name="直線コネクタ 458"/>
        <xdr:cNvCxnSpPr/>
      </xdr:nvCxnSpPr>
      <xdr:spPr>
        <a:xfrm flipV="1">
          <a:off x="7861300" y="16258623"/>
          <a:ext cx="889000" cy="8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155783</xdr:rowOff>
    </xdr:from>
    <xdr:to>
      <xdr:col>41</xdr:col>
      <xdr:colOff>50800</xdr:colOff>
      <xdr:row>95</xdr:row>
      <xdr:rowOff>57028</xdr:rowOff>
    </xdr:to>
    <xdr:cxnSp macro="">
      <xdr:nvCxnSpPr>
        <xdr:cNvPr id="462" name="直線コネクタ 461"/>
        <xdr:cNvCxnSpPr/>
      </xdr:nvCxnSpPr>
      <xdr:spPr>
        <a:xfrm>
          <a:off x="6972300" y="1627208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157572</xdr:rowOff>
    </xdr:from>
    <xdr:to>
      <xdr:col>55</xdr:col>
      <xdr:colOff>50800</xdr:colOff>
      <xdr:row>95</xdr:row>
      <xdr:rowOff>87722</xdr:rowOff>
    </xdr:to>
    <xdr:sp macro="" textlink="">
      <xdr:nvSpPr>
        <xdr:cNvPr id="472" name="楕円 471"/>
        <xdr:cNvSpPr/>
      </xdr:nvSpPr>
      <xdr:spPr>
        <a:xfrm>
          <a:off x="10426700" y="162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135999</xdr:rowOff>
    </xdr:from>
    <xdr:ext cx="534377" cy="259045"/>
    <xdr:sp macro="" textlink="">
      <xdr:nvSpPr>
        <xdr:cNvPr id="473" name="土木費該当値テキスト"/>
        <xdr:cNvSpPr txBox="1"/>
      </xdr:nvSpPr>
      <xdr:spPr>
        <a:xfrm>
          <a:off x="10528300" y="162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105839</xdr:rowOff>
    </xdr:from>
    <xdr:to>
      <xdr:col>50</xdr:col>
      <xdr:colOff>165100</xdr:colOff>
      <xdr:row>94</xdr:row>
      <xdr:rowOff>35989</xdr:rowOff>
    </xdr:to>
    <xdr:sp macro="" textlink="">
      <xdr:nvSpPr>
        <xdr:cNvPr id="474" name="楕円 473"/>
        <xdr:cNvSpPr/>
      </xdr:nvSpPr>
      <xdr:spPr>
        <a:xfrm>
          <a:off x="9588500" y="160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52516</xdr:rowOff>
    </xdr:from>
    <xdr:ext cx="599010" cy="259045"/>
    <xdr:sp macro="" textlink="">
      <xdr:nvSpPr>
        <xdr:cNvPr id="475" name="テキスト ボックス 474"/>
        <xdr:cNvSpPr txBox="1"/>
      </xdr:nvSpPr>
      <xdr:spPr>
        <a:xfrm>
          <a:off x="9339795" y="1582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91523</xdr:rowOff>
    </xdr:from>
    <xdr:to>
      <xdr:col>46</xdr:col>
      <xdr:colOff>38100</xdr:colOff>
      <xdr:row>95</xdr:row>
      <xdr:rowOff>21673</xdr:rowOff>
    </xdr:to>
    <xdr:sp macro="" textlink="">
      <xdr:nvSpPr>
        <xdr:cNvPr id="476" name="楕円 475"/>
        <xdr:cNvSpPr/>
      </xdr:nvSpPr>
      <xdr:spPr>
        <a:xfrm>
          <a:off x="8699500" y="162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38200</xdr:rowOff>
    </xdr:from>
    <xdr:ext cx="534377" cy="259045"/>
    <xdr:sp macro="" textlink="">
      <xdr:nvSpPr>
        <xdr:cNvPr id="477" name="テキスト ボックス 476"/>
        <xdr:cNvSpPr txBox="1"/>
      </xdr:nvSpPr>
      <xdr:spPr>
        <a:xfrm>
          <a:off x="8483111" y="159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6228</xdr:rowOff>
    </xdr:from>
    <xdr:to>
      <xdr:col>41</xdr:col>
      <xdr:colOff>101600</xdr:colOff>
      <xdr:row>95</xdr:row>
      <xdr:rowOff>107828</xdr:rowOff>
    </xdr:to>
    <xdr:sp macro="" textlink="">
      <xdr:nvSpPr>
        <xdr:cNvPr id="478" name="楕円 477"/>
        <xdr:cNvSpPr/>
      </xdr:nvSpPr>
      <xdr:spPr>
        <a:xfrm>
          <a:off x="7810500" y="162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98955</xdr:rowOff>
    </xdr:from>
    <xdr:ext cx="534377" cy="259045"/>
    <xdr:sp macro="" textlink="">
      <xdr:nvSpPr>
        <xdr:cNvPr id="479" name="テキスト ボックス 478"/>
        <xdr:cNvSpPr txBox="1"/>
      </xdr:nvSpPr>
      <xdr:spPr>
        <a:xfrm>
          <a:off x="7594111" y="163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104983</xdr:rowOff>
    </xdr:from>
    <xdr:to>
      <xdr:col>36</xdr:col>
      <xdr:colOff>165100</xdr:colOff>
      <xdr:row>95</xdr:row>
      <xdr:rowOff>35133</xdr:rowOff>
    </xdr:to>
    <xdr:sp macro="" textlink="">
      <xdr:nvSpPr>
        <xdr:cNvPr id="480" name="楕円 479"/>
        <xdr:cNvSpPr/>
      </xdr:nvSpPr>
      <xdr:spPr>
        <a:xfrm>
          <a:off x="6921500" y="162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51660</xdr:rowOff>
    </xdr:from>
    <xdr:ext cx="534377" cy="259045"/>
    <xdr:sp macro="" textlink="">
      <xdr:nvSpPr>
        <xdr:cNvPr id="481" name="テキスト ボックス 480"/>
        <xdr:cNvSpPr txBox="1"/>
      </xdr:nvSpPr>
      <xdr:spPr>
        <a:xfrm>
          <a:off x="6705111" y="159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116465</xdr:rowOff>
    </xdr:from>
    <xdr:to>
      <xdr:col>85</xdr:col>
      <xdr:colOff>127000</xdr:colOff>
      <xdr:row>35</xdr:row>
      <xdr:rowOff>138394</xdr:rowOff>
    </xdr:to>
    <xdr:cxnSp macro="">
      <xdr:nvCxnSpPr>
        <xdr:cNvPr id="513" name="直線コネクタ 512"/>
        <xdr:cNvCxnSpPr/>
      </xdr:nvCxnSpPr>
      <xdr:spPr>
        <a:xfrm>
          <a:off x="15481300" y="6117215"/>
          <a:ext cx="8382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116465</xdr:rowOff>
    </xdr:from>
    <xdr:to>
      <xdr:col>81</xdr:col>
      <xdr:colOff>50800</xdr:colOff>
      <xdr:row>36</xdr:row>
      <xdr:rowOff>116236</xdr:rowOff>
    </xdr:to>
    <xdr:cxnSp macro="">
      <xdr:nvCxnSpPr>
        <xdr:cNvPr id="516" name="直線コネクタ 515"/>
        <xdr:cNvCxnSpPr/>
      </xdr:nvCxnSpPr>
      <xdr:spPr>
        <a:xfrm flipV="1">
          <a:off x="14592300" y="6117215"/>
          <a:ext cx="889000" cy="1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116236</xdr:rowOff>
    </xdr:from>
    <xdr:to>
      <xdr:col>76</xdr:col>
      <xdr:colOff>114300</xdr:colOff>
      <xdr:row>36</xdr:row>
      <xdr:rowOff>140386</xdr:rowOff>
    </xdr:to>
    <xdr:cxnSp macro="">
      <xdr:nvCxnSpPr>
        <xdr:cNvPr id="519" name="直線コネクタ 518"/>
        <xdr:cNvCxnSpPr/>
      </xdr:nvCxnSpPr>
      <xdr:spPr>
        <a:xfrm flipV="1">
          <a:off x="13703300" y="6288436"/>
          <a:ext cx="889000" cy="2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29335</xdr:rowOff>
    </xdr:from>
    <xdr:to>
      <xdr:col>71</xdr:col>
      <xdr:colOff>177800</xdr:colOff>
      <xdr:row>36</xdr:row>
      <xdr:rowOff>140386</xdr:rowOff>
    </xdr:to>
    <xdr:cxnSp macro="">
      <xdr:nvCxnSpPr>
        <xdr:cNvPr id="522" name="直線コネクタ 521"/>
        <xdr:cNvCxnSpPr/>
      </xdr:nvCxnSpPr>
      <xdr:spPr>
        <a:xfrm>
          <a:off x="12814300" y="6030085"/>
          <a:ext cx="889000" cy="28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87594</xdr:rowOff>
    </xdr:from>
    <xdr:to>
      <xdr:col>85</xdr:col>
      <xdr:colOff>177800</xdr:colOff>
      <xdr:row>36</xdr:row>
      <xdr:rowOff>17744</xdr:rowOff>
    </xdr:to>
    <xdr:sp macro="" textlink="">
      <xdr:nvSpPr>
        <xdr:cNvPr id="532" name="楕円 531"/>
        <xdr:cNvSpPr/>
      </xdr:nvSpPr>
      <xdr:spPr>
        <a:xfrm>
          <a:off x="16268700" y="60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110471</xdr:rowOff>
    </xdr:from>
    <xdr:ext cx="534377" cy="259045"/>
    <xdr:sp macro="" textlink="">
      <xdr:nvSpPr>
        <xdr:cNvPr id="533" name="消防費該当値テキスト"/>
        <xdr:cNvSpPr txBox="1"/>
      </xdr:nvSpPr>
      <xdr:spPr>
        <a:xfrm>
          <a:off x="16370300" y="59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65665</xdr:rowOff>
    </xdr:from>
    <xdr:to>
      <xdr:col>81</xdr:col>
      <xdr:colOff>101600</xdr:colOff>
      <xdr:row>35</xdr:row>
      <xdr:rowOff>167265</xdr:rowOff>
    </xdr:to>
    <xdr:sp macro="" textlink="">
      <xdr:nvSpPr>
        <xdr:cNvPr id="534" name="楕円 533"/>
        <xdr:cNvSpPr/>
      </xdr:nvSpPr>
      <xdr:spPr>
        <a:xfrm>
          <a:off x="15430500" y="60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12342</xdr:rowOff>
    </xdr:from>
    <xdr:ext cx="534377" cy="259045"/>
    <xdr:sp macro="" textlink="">
      <xdr:nvSpPr>
        <xdr:cNvPr id="535" name="テキスト ボックス 534"/>
        <xdr:cNvSpPr txBox="1"/>
      </xdr:nvSpPr>
      <xdr:spPr>
        <a:xfrm>
          <a:off x="15214111" y="58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65436</xdr:rowOff>
    </xdr:from>
    <xdr:to>
      <xdr:col>76</xdr:col>
      <xdr:colOff>165100</xdr:colOff>
      <xdr:row>36</xdr:row>
      <xdr:rowOff>167036</xdr:rowOff>
    </xdr:to>
    <xdr:sp macro="" textlink="">
      <xdr:nvSpPr>
        <xdr:cNvPr id="536" name="楕円 535"/>
        <xdr:cNvSpPr/>
      </xdr:nvSpPr>
      <xdr:spPr>
        <a:xfrm>
          <a:off x="14541500" y="62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12113</xdr:rowOff>
    </xdr:from>
    <xdr:ext cx="534377" cy="259045"/>
    <xdr:sp macro="" textlink="">
      <xdr:nvSpPr>
        <xdr:cNvPr id="537" name="テキスト ボックス 536"/>
        <xdr:cNvSpPr txBox="1"/>
      </xdr:nvSpPr>
      <xdr:spPr>
        <a:xfrm>
          <a:off x="14325111" y="60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89586</xdr:rowOff>
    </xdr:from>
    <xdr:to>
      <xdr:col>72</xdr:col>
      <xdr:colOff>38100</xdr:colOff>
      <xdr:row>37</xdr:row>
      <xdr:rowOff>19736</xdr:rowOff>
    </xdr:to>
    <xdr:sp macro="" textlink="">
      <xdr:nvSpPr>
        <xdr:cNvPr id="538" name="楕円 537"/>
        <xdr:cNvSpPr/>
      </xdr:nvSpPr>
      <xdr:spPr>
        <a:xfrm>
          <a:off x="13652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36263</xdr:rowOff>
    </xdr:from>
    <xdr:ext cx="534377" cy="259045"/>
    <xdr:sp macro="" textlink="">
      <xdr:nvSpPr>
        <xdr:cNvPr id="539" name="テキスト ボックス 538"/>
        <xdr:cNvSpPr txBox="1"/>
      </xdr:nvSpPr>
      <xdr:spPr>
        <a:xfrm>
          <a:off x="13436111" y="60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149985</xdr:rowOff>
    </xdr:from>
    <xdr:to>
      <xdr:col>67</xdr:col>
      <xdr:colOff>101600</xdr:colOff>
      <xdr:row>35</xdr:row>
      <xdr:rowOff>80135</xdr:rowOff>
    </xdr:to>
    <xdr:sp macro="" textlink="">
      <xdr:nvSpPr>
        <xdr:cNvPr id="540" name="楕円 539"/>
        <xdr:cNvSpPr/>
      </xdr:nvSpPr>
      <xdr:spPr>
        <a:xfrm>
          <a:off x="12763500" y="59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96662</xdr:rowOff>
    </xdr:from>
    <xdr:ext cx="534377" cy="259045"/>
    <xdr:sp macro="" textlink="">
      <xdr:nvSpPr>
        <xdr:cNvPr id="541" name="テキスト ボックス 540"/>
        <xdr:cNvSpPr txBox="1"/>
      </xdr:nvSpPr>
      <xdr:spPr>
        <a:xfrm>
          <a:off x="12547111" y="57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102107</xdr:rowOff>
    </xdr:from>
    <xdr:to>
      <xdr:col>85</xdr:col>
      <xdr:colOff>127000</xdr:colOff>
      <xdr:row>55</xdr:row>
      <xdr:rowOff>131223</xdr:rowOff>
    </xdr:to>
    <xdr:cxnSp macro="">
      <xdr:nvCxnSpPr>
        <xdr:cNvPr id="570" name="直線コネクタ 569"/>
        <xdr:cNvCxnSpPr/>
      </xdr:nvCxnSpPr>
      <xdr:spPr>
        <a:xfrm flipV="1">
          <a:off x="15481300" y="9531857"/>
          <a:ext cx="8382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114877</xdr:rowOff>
    </xdr:from>
    <xdr:to>
      <xdr:col>81</xdr:col>
      <xdr:colOff>50800</xdr:colOff>
      <xdr:row>55</xdr:row>
      <xdr:rowOff>131223</xdr:rowOff>
    </xdr:to>
    <xdr:cxnSp macro="">
      <xdr:nvCxnSpPr>
        <xdr:cNvPr id="573" name="直線コネクタ 572"/>
        <xdr:cNvCxnSpPr/>
      </xdr:nvCxnSpPr>
      <xdr:spPr>
        <a:xfrm>
          <a:off x="14592300" y="9373177"/>
          <a:ext cx="889000" cy="18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114877</xdr:rowOff>
    </xdr:from>
    <xdr:to>
      <xdr:col>76</xdr:col>
      <xdr:colOff>114300</xdr:colOff>
      <xdr:row>56</xdr:row>
      <xdr:rowOff>1565</xdr:rowOff>
    </xdr:to>
    <xdr:cxnSp macro="">
      <xdr:nvCxnSpPr>
        <xdr:cNvPr id="576" name="直線コネクタ 575"/>
        <xdr:cNvCxnSpPr/>
      </xdr:nvCxnSpPr>
      <xdr:spPr>
        <a:xfrm flipV="1">
          <a:off x="13703300" y="9373177"/>
          <a:ext cx="889000" cy="2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1565</xdr:rowOff>
    </xdr:from>
    <xdr:to>
      <xdr:col>71</xdr:col>
      <xdr:colOff>177800</xdr:colOff>
      <xdr:row>56</xdr:row>
      <xdr:rowOff>26874</xdr:rowOff>
    </xdr:to>
    <xdr:cxnSp macro="">
      <xdr:nvCxnSpPr>
        <xdr:cNvPr id="579" name="直線コネクタ 578"/>
        <xdr:cNvCxnSpPr/>
      </xdr:nvCxnSpPr>
      <xdr:spPr>
        <a:xfrm flipV="1">
          <a:off x="12814300" y="960276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51307</xdr:rowOff>
    </xdr:from>
    <xdr:to>
      <xdr:col>85</xdr:col>
      <xdr:colOff>177800</xdr:colOff>
      <xdr:row>55</xdr:row>
      <xdr:rowOff>152907</xdr:rowOff>
    </xdr:to>
    <xdr:sp macro="" textlink="">
      <xdr:nvSpPr>
        <xdr:cNvPr id="589" name="楕円 588"/>
        <xdr:cNvSpPr/>
      </xdr:nvSpPr>
      <xdr:spPr>
        <a:xfrm>
          <a:off x="16268700" y="94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74184</xdr:rowOff>
    </xdr:from>
    <xdr:ext cx="599010" cy="259045"/>
    <xdr:sp macro="" textlink="">
      <xdr:nvSpPr>
        <xdr:cNvPr id="590" name="教育費該当値テキスト"/>
        <xdr:cNvSpPr txBox="1"/>
      </xdr:nvSpPr>
      <xdr:spPr>
        <a:xfrm>
          <a:off x="16370300" y="933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80423</xdr:rowOff>
    </xdr:from>
    <xdr:to>
      <xdr:col>81</xdr:col>
      <xdr:colOff>101600</xdr:colOff>
      <xdr:row>56</xdr:row>
      <xdr:rowOff>10573</xdr:rowOff>
    </xdr:to>
    <xdr:sp macro="" textlink="">
      <xdr:nvSpPr>
        <xdr:cNvPr id="591" name="楕円 590"/>
        <xdr:cNvSpPr/>
      </xdr:nvSpPr>
      <xdr:spPr>
        <a:xfrm>
          <a:off x="15430500" y="95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27100</xdr:rowOff>
    </xdr:from>
    <xdr:ext cx="599010" cy="259045"/>
    <xdr:sp macro="" textlink="">
      <xdr:nvSpPr>
        <xdr:cNvPr id="592" name="テキスト ボックス 591"/>
        <xdr:cNvSpPr txBox="1"/>
      </xdr:nvSpPr>
      <xdr:spPr>
        <a:xfrm>
          <a:off x="15181795" y="928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64077</xdr:rowOff>
    </xdr:from>
    <xdr:to>
      <xdr:col>76</xdr:col>
      <xdr:colOff>165100</xdr:colOff>
      <xdr:row>54</xdr:row>
      <xdr:rowOff>165677</xdr:rowOff>
    </xdr:to>
    <xdr:sp macro="" textlink="">
      <xdr:nvSpPr>
        <xdr:cNvPr id="593" name="楕円 592"/>
        <xdr:cNvSpPr/>
      </xdr:nvSpPr>
      <xdr:spPr>
        <a:xfrm>
          <a:off x="14541500" y="93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10754</xdr:rowOff>
    </xdr:from>
    <xdr:ext cx="599010" cy="259045"/>
    <xdr:sp macro="" textlink="">
      <xdr:nvSpPr>
        <xdr:cNvPr id="594" name="テキスト ボックス 593"/>
        <xdr:cNvSpPr txBox="1"/>
      </xdr:nvSpPr>
      <xdr:spPr>
        <a:xfrm>
          <a:off x="14292795" y="909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122215</xdr:rowOff>
    </xdr:from>
    <xdr:to>
      <xdr:col>72</xdr:col>
      <xdr:colOff>38100</xdr:colOff>
      <xdr:row>56</xdr:row>
      <xdr:rowOff>52365</xdr:rowOff>
    </xdr:to>
    <xdr:sp macro="" textlink="">
      <xdr:nvSpPr>
        <xdr:cNvPr id="595" name="楕円 594"/>
        <xdr:cNvSpPr/>
      </xdr:nvSpPr>
      <xdr:spPr>
        <a:xfrm>
          <a:off x="13652500" y="95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68892</xdr:rowOff>
    </xdr:from>
    <xdr:ext cx="599010" cy="259045"/>
    <xdr:sp macro="" textlink="">
      <xdr:nvSpPr>
        <xdr:cNvPr id="596" name="テキスト ボックス 595"/>
        <xdr:cNvSpPr txBox="1"/>
      </xdr:nvSpPr>
      <xdr:spPr>
        <a:xfrm>
          <a:off x="13403795" y="932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147524</xdr:rowOff>
    </xdr:from>
    <xdr:to>
      <xdr:col>67</xdr:col>
      <xdr:colOff>101600</xdr:colOff>
      <xdr:row>56</xdr:row>
      <xdr:rowOff>77674</xdr:rowOff>
    </xdr:to>
    <xdr:sp macro="" textlink="">
      <xdr:nvSpPr>
        <xdr:cNvPr id="597" name="楕円 596"/>
        <xdr:cNvSpPr/>
      </xdr:nvSpPr>
      <xdr:spPr>
        <a:xfrm>
          <a:off x="12763500" y="95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94201</xdr:rowOff>
    </xdr:from>
    <xdr:ext cx="599010" cy="259045"/>
    <xdr:sp macro="" textlink="">
      <xdr:nvSpPr>
        <xdr:cNvPr id="598" name="テキスト ボックス 597"/>
        <xdr:cNvSpPr txBox="1"/>
      </xdr:nvSpPr>
      <xdr:spPr>
        <a:xfrm>
          <a:off x="12514795" y="93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163241</xdr:rowOff>
    </xdr:from>
    <xdr:to>
      <xdr:col>85</xdr:col>
      <xdr:colOff>127000</xdr:colOff>
      <xdr:row>78</xdr:row>
      <xdr:rowOff>19076</xdr:rowOff>
    </xdr:to>
    <xdr:cxnSp macro="">
      <xdr:nvCxnSpPr>
        <xdr:cNvPr id="625" name="直線コネクタ 624"/>
        <xdr:cNvCxnSpPr/>
      </xdr:nvCxnSpPr>
      <xdr:spPr>
        <a:xfrm flipV="1">
          <a:off x="15481300" y="13364891"/>
          <a:ext cx="8382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137922</xdr:rowOff>
    </xdr:from>
    <xdr:to>
      <xdr:col>81</xdr:col>
      <xdr:colOff>50800</xdr:colOff>
      <xdr:row>78</xdr:row>
      <xdr:rowOff>19076</xdr:rowOff>
    </xdr:to>
    <xdr:cxnSp macro="">
      <xdr:nvCxnSpPr>
        <xdr:cNvPr id="628" name="直線コネクタ 627"/>
        <xdr:cNvCxnSpPr/>
      </xdr:nvCxnSpPr>
      <xdr:spPr>
        <a:xfrm>
          <a:off x="14592300" y="13339572"/>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137922</xdr:rowOff>
    </xdr:from>
    <xdr:to>
      <xdr:col>76</xdr:col>
      <xdr:colOff>114300</xdr:colOff>
      <xdr:row>78</xdr:row>
      <xdr:rowOff>139595</xdr:rowOff>
    </xdr:to>
    <xdr:cxnSp macro="">
      <xdr:nvCxnSpPr>
        <xdr:cNvPr id="631" name="直線コネクタ 630"/>
        <xdr:cNvCxnSpPr/>
      </xdr:nvCxnSpPr>
      <xdr:spPr>
        <a:xfrm flipV="1">
          <a:off x="13703300" y="13339572"/>
          <a:ext cx="889000" cy="17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139595</xdr:rowOff>
    </xdr:from>
    <xdr:to>
      <xdr:col>71</xdr:col>
      <xdr:colOff>177800</xdr:colOff>
      <xdr:row>78</xdr:row>
      <xdr:rowOff>139598</xdr:rowOff>
    </xdr:to>
    <xdr:cxnSp macro="">
      <xdr:nvCxnSpPr>
        <xdr:cNvPr id="634" name="直線コネクタ 633"/>
        <xdr:cNvCxnSpPr/>
      </xdr:nvCxnSpPr>
      <xdr:spPr>
        <a:xfrm flipV="1">
          <a:off x="12814300" y="1351269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112441</xdr:rowOff>
    </xdr:from>
    <xdr:to>
      <xdr:col>85</xdr:col>
      <xdr:colOff>177800</xdr:colOff>
      <xdr:row>78</xdr:row>
      <xdr:rowOff>42591</xdr:rowOff>
    </xdr:to>
    <xdr:sp macro="" textlink="">
      <xdr:nvSpPr>
        <xdr:cNvPr id="644" name="楕円 643"/>
        <xdr:cNvSpPr/>
      </xdr:nvSpPr>
      <xdr:spPr>
        <a:xfrm>
          <a:off x="16268700" y="133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135318</xdr:rowOff>
    </xdr:from>
    <xdr:ext cx="534377" cy="259045"/>
    <xdr:sp macro="" textlink="">
      <xdr:nvSpPr>
        <xdr:cNvPr id="645" name="災害復旧費該当値テキスト"/>
        <xdr:cNvSpPr txBox="1"/>
      </xdr:nvSpPr>
      <xdr:spPr>
        <a:xfrm>
          <a:off x="16370300" y="131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139726</xdr:rowOff>
    </xdr:from>
    <xdr:to>
      <xdr:col>81</xdr:col>
      <xdr:colOff>101600</xdr:colOff>
      <xdr:row>78</xdr:row>
      <xdr:rowOff>69876</xdr:rowOff>
    </xdr:to>
    <xdr:sp macro="" textlink="">
      <xdr:nvSpPr>
        <xdr:cNvPr id="646" name="楕円 645"/>
        <xdr:cNvSpPr/>
      </xdr:nvSpPr>
      <xdr:spPr>
        <a:xfrm>
          <a:off x="15430500" y="133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86403</xdr:rowOff>
    </xdr:from>
    <xdr:ext cx="534377" cy="259045"/>
    <xdr:sp macro="" textlink="">
      <xdr:nvSpPr>
        <xdr:cNvPr id="647" name="テキスト ボックス 646"/>
        <xdr:cNvSpPr txBox="1"/>
      </xdr:nvSpPr>
      <xdr:spPr>
        <a:xfrm>
          <a:off x="15214111" y="131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87122</xdr:rowOff>
    </xdr:from>
    <xdr:to>
      <xdr:col>76</xdr:col>
      <xdr:colOff>165100</xdr:colOff>
      <xdr:row>78</xdr:row>
      <xdr:rowOff>17272</xdr:rowOff>
    </xdr:to>
    <xdr:sp macro="" textlink="">
      <xdr:nvSpPr>
        <xdr:cNvPr id="648" name="楕円 647"/>
        <xdr:cNvSpPr/>
      </xdr:nvSpPr>
      <xdr:spPr>
        <a:xfrm>
          <a:off x="14541500" y="132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33799</xdr:rowOff>
    </xdr:from>
    <xdr:ext cx="534377" cy="259045"/>
    <xdr:sp macro="" textlink="">
      <xdr:nvSpPr>
        <xdr:cNvPr id="649" name="テキスト ボックス 648"/>
        <xdr:cNvSpPr txBox="1"/>
      </xdr:nvSpPr>
      <xdr:spPr>
        <a:xfrm>
          <a:off x="14325111" y="130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88795</xdr:rowOff>
    </xdr:from>
    <xdr:to>
      <xdr:col>72</xdr:col>
      <xdr:colOff>38100</xdr:colOff>
      <xdr:row>79</xdr:row>
      <xdr:rowOff>18945</xdr:rowOff>
    </xdr:to>
    <xdr:sp macro="" textlink="">
      <xdr:nvSpPr>
        <xdr:cNvPr id="650" name="楕円 649"/>
        <xdr:cNvSpPr/>
      </xdr:nvSpPr>
      <xdr:spPr>
        <a:xfrm>
          <a:off x="13652500" y="134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10072</xdr:rowOff>
    </xdr:from>
    <xdr:ext cx="313932" cy="259045"/>
    <xdr:sp macro="" textlink="">
      <xdr:nvSpPr>
        <xdr:cNvPr id="651" name="テキスト ボックス 650"/>
        <xdr:cNvSpPr txBox="1"/>
      </xdr:nvSpPr>
      <xdr:spPr>
        <a:xfrm>
          <a:off x="13546333" y="13554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88798</xdr:rowOff>
    </xdr:from>
    <xdr:to>
      <xdr:col>67</xdr:col>
      <xdr:colOff>101600</xdr:colOff>
      <xdr:row>79</xdr:row>
      <xdr:rowOff>18948</xdr:rowOff>
    </xdr:to>
    <xdr:sp macro="" textlink="">
      <xdr:nvSpPr>
        <xdr:cNvPr id="652" name="楕円 651"/>
        <xdr:cNvSpPr/>
      </xdr:nvSpPr>
      <xdr:spPr>
        <a:xfrm>
          <a:off x="12763500" y="134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10075</xdr:rowOff>
    </xdr:from>
    <xdr:ext cx="313932" cy="259045"/>
    <xdr:sp macro="" textlink="">
      <xdr:nvSpPr>
        <xdr:cNvPr id="653" name="テキスト ボックス 652"/>
        <xdr:cNvSpPr txBox="1"/>
      </xdr:nvSpPr>
      <xdr:spPr>
        <a:xfrm>
          <a:off x="12657333" y="135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95086</xdr:rowOff>
    </xdr:from>
    <xdr:to>
      <xdr:col>85</xdr:col>
      <xdr:colOff>127000</xdr:colOff>
      <xdr:row>95</xdr:row>
      <xdr:rowOff>162775</xdr:rowOff>
    </xdr:to>
    <xdr:cxnSp macro="">
      <xdr:nvCxnSpPr>
        <xdr:cNvPr id="680" name="直線コネクタ 679"/>
        <xdr:cNvCxnSpPr/>
      </xdr:nvCxnSpPr>
      <xdr:spPr>
        <a:xfrm flipV="1">
          <a:off x="15481300" y="16382836"/>
          <a:ext cx="8382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140985</xdr:rowOff>
    </xdr:from>
    <xdr:to>
      <xdr:col>81</xdr:col>
      <xdr:colOff>50800</xdr:colOff>
      <xdr:row>95</xdr:row>
      <xdr:rowOff>162775</xdr:rowOff>
    </xdr:to>
    <xdr:cxnSp macro="">
      <xdr:nvCxnSpPr>
        <xdr:cNvPr id="683" name="直線コネクタ 682"/>
        <xdr:cNvCxnSpPr/>
      </xdr:nvCxnSpPr>
      <xdr:spPr>
        <a:xfrm>
          <a:off x="14592300" y="16428735"/>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91804</xdr:rowOff>
    </xdr:from>
    <xdr:to>
      <xdr:col>76</xdr:col>
      <xdr:colOff>114300</xdr:colOff>
      <xdr:row>95</xdr:row>
      <xdr:rowOff>140985</xdr:rowOff>
    </xdr:to>
    <xdr:cxnSp macro="">
      <xdr:nvCxnSpPr>
        <xdr:cNvPr id="686" name="直線コネクタ 685"/>
        <xdr:cNvCxnSpPr/>
      </xdr:nvCxnSpPr>
      <xdr:spPr>
        <a:xfrm>
          <a:off x="13703300" y="16379554"/>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166391</xdr:rowOff>
    </xdr:from>
    <xdr:to>
      <xdr:col>71</xdr:col>
      <xdr:colOff>177800</xdr:colOff>
      <xdr:row>95</xdr:row>
      <xdr:rowOff>91804</xdr:rowOff>
    </xdr:to>
    <xdr:cxnSp macro="">
      <xdr:nvCxnSpPr>
        <xdr:cNvPr id="689" name="直線コネクタ 688"/>
        <xdr:cNvCxnSpPr/>
      </xdr:nvCxnSpPr>
      <xdr:spPr>
        <a:xfrm>
          <a:off x="12814300" y="1628269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44286</xdr:rowOff>
    </xdr:from>
    <xdr:to>
      <xdr:col>85</xdr:col>
      <xdr:colOff>177800</xdr:colOff>
      <xdr:row>95</xdr:row>
      <xdr:rowOff>145886</xdr:rowOff>
    </xdr:to>
    <xdr:sp macro="" textlink="">
      <xdr:nvSpPr>
        <xdr:cNvPr id="699" name="楕円 698"/>
        <xdr:cNvSpPr/>
      </xdr:nvSpPr>
      <xdr:spPr>
        <a:xfrm>
          <a:off x="16268700" y="163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67163</xdr:rowOff>
    </xdr:from>
    <xdr:ext cx="599010" cy="259045"/>
    <xdr:sp macro="" textlink="">
      <xdr:nvSpPr>
        <xdr:cNvPr id="700" name="公債費該当値テキスト"/>
        <xdr:cNvSpPr txBox="1"/>
      </xdr:nvSpPr>
      <xdr:spPr>
        <a:xfrm>
          <a:off x="16370300" y="161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111975</xdr:rowOff>
    </xdr:from>
    <xdr:to>
      <xdr:col>81</xdr:col>
      <xdr:colOff>101600</xdr:colOff>
      <xdr:row>96</xdr:row>
      <xdr:rowOff>42125</xdr:rowOff>
    </xdr:to>
    <xdr:sp macro="" textlink="">
      <xdr:nvSpPr>
        <xdr:cNvPr id="701" name="楕円 700"/>
        <xdr:cNvSpPr/>
      </xdr:nvSpPr>
      <xdr:spPr>
        <a:xfrm>
          <a:off x="15430500" y="163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33252</xdr:rowOff>
    </xdr:from>
    <xdr:ext cx="599010" cy="259045"/>
    <xdr:sp macro="" textlink="">
      <xdr:nvSpPr>
        <xdr:cNvPr id="702" name="テキスト ボックス 701"/>
        <xdr:cNvSpPr txBox="1"/>
      </xdr:nvSpPr>
      <xdr:spPr>
        <a:xfrm>
          <a:off x="15181795" y="1649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90185</xdr:rowOff>
    </xdr:from>
    <xdr:to>
      <xdr:col>76</xdr:col>
      <xdr:colOff>165100</xdr:colOff>
      <xdr:row>96</xdr:row>
      <xdr:rowOff>20335</xdr:rowOff>
    </xdr:to>
    <xdr:sp macro="" textlink="">
      <xdr:nvSpPr>
        <xdr:cNvPr id="703" name="楕円 702"/>
        <xdr:cNvSpPr/>
      </xdr:nvSpPr>
      <xdr:spPr>
        <a:xfrm>
          <a:off x="14541500" y="163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36862</xdr:rowOff>
    </xdr:from>
    <xdr:ext cx="599010" cy="259045"/>
    <xdr:sp macro="" textlink="">
      <xdr:nvSpPr>
        <xdr:cNvPr id="704" name="テキスト ボックス 703"/>
        <xdr:cNvSpPr txBox="1"/>
      </xdr:nvSpPr>
      <xdr:spPr>
        <a:xfrm>
          <a:off x="14292795" y="1615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41004</xdr:rowOff>
    </xdr:from>
    <xdr:to>
      <xdr:col>72</xdr:col>
      <xdr:colOff>38100</xdr:colOff>
      <xdr:row>95</xdr:row>
      <xdr:rowOff>142604</xdr:rowOff>
    </xdr:to>
    <xdr:sp macro="" textlink="">
      <xdr:nvSpPr>
        <xdr:cNvPr id="705" name="楕円 704"/>
        <xdr:cNvSpPr/>
      </xdr:nvSpPr>
      <xdr:spPr>
        <a:xfrm>
          <a:off x="13652500" y="1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159131</xdr:rowOff>
    </xdr:from>
    <xdr:ext cx="599010" cy="259045"/>
    <xdr:sp macro="" textlink="">
      <xdr:nvSpPr>
        <xdr:cNvPr id="706" name="テキスト ボックス 705"/>
        <xdr:cNvSpPr txBox="1"/>
      </xdr:nvSpPr>
      <xdr:spPr>
        <a:xfrm>
          <a:off x="13403795" y="161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115591</xdr:rowOff>
    </xdr:from>
    <xdr:to>
      <xdr:col>67</xdr:col>
      <xdr:colOff>101600</xdr:colOff>
      <xdr:row>95</xdr:row>
      <xdr:rowOff>45741</xdr:rowOff>
    </xdr:to>
    <xdr:sp macro="" textlink="">
      <xdr:nvSpPr>
        <xdr:cNvPr id="707" name="楕円 706"/>
        <xdr:cNvSpPr/>
      </xdr:nvSpPr>
      <xdr:spPr>
        <a:xfrm>
          <a:off x="12763500" y="162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62268</xdr:rowOff>
    </xdr:from>
    <xdr:ext cx="599010" cy="259045"/>
    <xdr:sp macro="" textlink="">
      <xdr:nvSpPr>
        <xdr:cNvPr id="708" name="テキスト ボックス 707"/>
        <xdr:cNvSpPr txBox="1"/>
      </xdr:nvSpPr>
      <xdr:spPr>
        <a:xfrm>
          <a:off x="12514795" y="160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類似団体平均値と比べ、差が大きい項目は、衛生費、教育費、災害復旧費となっている。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衛生費については、簡易水道会計及び病院会計への繰出金が増の要因であり、教育費については、町民総合グラウンド整備事業の実施が増の要因となっている。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財政調整基金残高については、「第６次平取町総合計画」により計画的な事業の実施に努めていることで、残高は増加傾向にあります。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実質収支は黒字の状態が続いておりますが、平成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年度の実質単年度収支については、▲</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％となりました。主な要因については、二風谷地区再整備事業、町民総合グラウンド整備事業などの大型事業を実施したことによるものです。</a:t>
          </a:r>
          <a:endParaRPr kumimoji="1" lang="en-US" altLang="ja-JP" sz="1400">
            <a:latin typeface="ＭＳ ゴシック" pitchFamily="49" charset="-128"/>
            <a:ea typeface="ＭＳ ゴシック" pitchFamily="49" charset="-128"/>
          </a:endParaRPr>
        </a:p>
        <a:p>
          <a:r>
            <a:rPr kumimoji="1" lang="ja-JP" altLang="en-US" sz="1400" i="1">
              <a:latin typeface="ＭＳ ゴシック" pitchFamily="49" charset="-128"/>
              <a:ea typeface="ＭＳ ゴシック" pitchFamily="49" charset="-128"/>
            </a:rPr>
            <a:t>　</a:t>
          </a:r>
          <a:endParaRPr kumimoji="1" lang="en-US" altLang="ja-JP" sz="1400" i="1">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一般会計、各特別会計において黒字になっており、連結赤字比率は算定されない。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6407924</v>
      </c>
      <c r="BO4" s="461"/>
      <c r="BP4" s="461"/>
      <c r="BQ4" s="461"/>
      <c r="BR4" s="461"/>
      <c r="BS4" s="461"/>
      <c r="BT4" s="461"/>
      <c r="BU4" s="462"/>
      <c r="BV4" s="460">
        <v>7060234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1.6</v>
      </c>
      <c r="CU4" s="642"/>
      <c r="CV4" s="642"/>
      <c r="CW4" s="642"/>
      <c r="CX4" s="642"/>
      <c r="CY4" s="642"/>
      <c r="CZ4" s="642"/>
      <c r="DA4" s="643"/>
      <c r="DB4" s="641">
        <v>2.6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6349280</v>
      </c>
      <c r="BO5" s="466"/>
      <c r="BP5" s="466"/>
      <c r="BQ5" s="466"/>
      <c r="BR5" s="466"/>
      <c r="BS5" s="466"/>
      <c r="BT5" s="466"/>
      <c r="BU5" s="467"/>
      <c r="BV5" s="465">
        <v>6973592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84.4</v>
      </c>
      <c r="CU5" s="436"/>
      <c r="CV5" s="436"/>
      <c r="CW5" s="436"/>
      <c r="CX5" s="436"/>
      <c r="CY5" s="436"/>
      <c r="CZ5" s="436"/>
      <c r="DA5" s="437"/>
      <c r="DB5" s="435">
        <v>80.5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58644</v>
      </c>
      <c r="BO6" s="466"/>
      <c r="BP6" s="466"/>
      <c r="BQ6" s="466"/>
      <c r="BR6" s="466"/>
      <c r="BS6" s="466"/>
      <c r="BT6" s="466"/>
      <c r="BU6" s="467"/>
      <c r="BV6" s="465">
        <v>86642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87.6</v>
      </c>
      <c r="CU6" s="616"/>
      <c r="CV6" s="616"/>
      <c r="CW6" s="616"/>
      <c r="CX6" s="616"/>
      <c r="CY6" s="616"/>
      <c r="CZ6" s="616"/>
      <c r="DA6" s="617"/>
      <c r="DB6" s="615">
        <v>83.7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3574</v>
      </c>
      <c r="BO7" s="466"/>
      <c r="BP7" s="466"/>
      <c r="BQ7" s="466"/>
      <c r="BR7" s="466"/>
      <c r="BS7" s="466"/>
      <c r="BT7" s="466"/>
      <c r="BU7" s="467"/>
      <c r="BV7" s="465">
        <v>304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3352543</v>
      </c>
      <c r="CU7" s="466"/>
      <c r="CV7" s="466"/>
      <c r="CW7" s="466"/>
      <c r="CX7" s="466"/>
      <c r="CY7" s="466"/>
      <c r="CZ7" s="466"/>
      <c r="DA7" s="467"/>
      <c r="DB7" s="465">
        <v>3377718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55070</v>
      </c>
      <c r="BO8" s="466"/>
      <c r="BP8" s="466"/>
      <c r="BQ8" s="466"/>
      <c r="BR8" s="466"/>
      <c r="BS8" s="466"/>
      <c r="BT8" s="466"/>
      <c r="BU8" s="467"/>
      <c r="BV8" s="465">
        <v>86338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5315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-31268</v>
      </c>
      <c r="BO9" s="466"/>
      <c r="BP9" s="466"/>
      <c r="BQ9" s="466"/>
      <c r="BR9" s="466"/>
      <c r="BS9" s="466"/>
      <c r="BT9" s="466"/>
      <c r="BU9" s="467"/>
      <c r="BV9" s="465">
        <v>16008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14.6</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5596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3127</v>
      </c>
      <c r="BO10" s="466"/>
      <c r="BP10" s="466"/>
      <c r="BQ10" s="466"/>
      <c r="BR10" s="466"/>
      <c r="BS10" s="466"/>
      <c r="BT10" s="466"/>
      <c r="BU10" s="467"/>
      <c r="BV10" s="465">
        <v>2546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5036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4960</v>
      </c>
      <c r="S13" s="569"/>
      <c r="T13" s="569"/>
      <c r="U13" s="569"/>
      <c r="V13" s="570"/>
      <c r="W13" s="556" t="s">
        <v>137</v>
      </c>
      <c r="X13" s="478"/>
      <c r="Y13" s="478"/>
      <c r="Z13" s="478"/>
      <c r="AA13" s="478"/>
      <c r="AB13" s="479"/>
      <c r="AC13" s="441">
        <v>1021</v>
      </c>
      <c r="AD13" s="442"/>
      <c r="AE13" s="442"/>
      <c r="AF13" s="442"/>
      <c r="AG13" s="443"/>
      <c r="AH13" s="441">
        <v>1114</v>
      </c>
      <c r="AI13" s="442"/>
      <c r="AJ13" s="442"/>
      <c r="AK13" s="442"/>
      <c r="AL13" s="444"/>
      <c r="AM13" s="534" t="s">
        <v>138</v>
      </c>
      <c r="AN13" s="439"/>
      <c r="AO13" s="439"/>
      <c r="AP13" s="439"/>
      <c r="AQ13" s="439"/>
      <c r="AR13" s="439"/>
      <c r="AS13" s="439"/>
      <c r="AT13" s="440"/>
      <c r="AU13" s="522" t="s">
        <v>120</v>
      </c>
      <c r="AV13" s="523"/>
      <c r="AW13" s="523"/>
      <c r="AX13" s="523"/>
      <c r="AY13" s="445" t="s">
        <v>139</v>
      </c>
      <c r="AZ13" s="446"/>
      <c r="BA13" s="446"/>
      <c r="BB13" s="446"/>
      <c r="BC13" s="446"/>
      <c r="BD13" s="446"/>
      <c r="BE13" s="446"/>
      <c r="BF13" s="446"/>
      <c r="BG13" s="446"/>
      <c r="BH13" s="446"/>
      <c r="BI13" s="446"/>
      <c r="BJ13" s="446"/>
      <c r="BK13" s="446"/>
      <c r="BL13" s="446"/>
      <c r="BM13" s="447"/>
      <c r="BN13" s="465">
        <v>-28141</v>
      </c>
      <c r="BO13" s="466"/>
      <c r="BP13" s="466"/>
      <c r="BQ13" s="466"/>
      <c r="BR13" s="466"/>
      <c r="BS13" s="466"/>
      <c r="BT13" s="466"/>
      <c r="BU13" s="467"/>
      <c r="BV13" s="465">
        <v>18554</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4.4000000000000004</v>
      </c>
      <c r="CU13" s="436"/>
      <c r="CV13" s="436"/>
      <c r="CW13" s="436"/>
      <c r="CX13" s="436"/>
      <c r="CY13" s="436"/>
      <c r="CZ13" s="436"/>
      <c r="DA13" s="437"/>
      <c r="DB13" s="435">
        <v>4.2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141</v>
      </c>
      <c r="M14" s="599"/>
      <c r="N14" s="599"/>
      <c r="O14" s="599"/>
      <c r="P14" s="599"/>
      <c r="Q14" s="600"/>
      <c r="R14" s="568">
        <v>5141</v>
      </c>
      <c r="S14" s="569"/>
      <c r="T14" s="569"/>
      <c r="U14" s="569"/>
      <c r="V14" s="570"/>
      <c r="W14" s="571"/>
      <c r="X14" s="481"/>
      <c r="Y14" s="481"/>
      <c r="Z14" s="481"/>
      <c r="AA14" s="481"/>
      <c r="AB14" s="482"/>
      <c r="AC14" s="561">
        <v>36.200000000000003</v>
      </c>
      <c r="AD14" s="562"/>
      <c r="AE14" s="562"/>
      <c r="AF14" s="562"/>
      <c r="AG14" s="563"/>
      <c r="AH14" s="561">
        <v>36.6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38.1</v>
      </c>
      <c r="CU14" s="573"/>
      <c r="CV14" s="573"/>
      <c r="CW14" s="573"/>
      <c r="CX14" s="573"/>
      <c r="CY14" s="573"/>
      <c r="CZ14" s="573"/>
      <c r="DA14" s="574"/>
      <c r="DB14" s="572">
        <v>14.4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136</v>
      </c>
      <c r="N15" s="566"/>
      <c r="O15" s="566"/>
      <c r="P15" s="566"/>
      <c r="Q15" s="567"/>
      <c r="R15" s="568">
        <v>5072</v>
      </c>
      <c r="S15" s="569"/>
      <c r="T15" s="569"/>
      <c r="U15" s="569"/>
      <c r="V15" s="570"/>
      <c r="W15" s="556" t="s">
        <v>143</v>
      </c>
      <c r="X15" s="478"/>
      <c r="Y15" s="478"/>
      <c r="Z15" s="478"/>
      <c r="AA15" s="478"/>
      <c r="AB15" s="479"/>
      <c r="AC15" s="441">
        <v>422</v>
      </c>
      <c r="AD15" s="442"/>
      <c r="AE15" s="442"/>
      <c r="AF15" s="442"/>
      <c r="AG15" s="443"/>
      <c r="AH15" s="441">
        <v>489</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581894</v>
      </c>
      <c r="BO15" s="461"/>
      <c r="BP15" s="461"/>
      <c r="BQ15" s="461"/>
      <c r="BR15" s="461"/>
      <c r="BS15" s="461"/>
      <c r="BT15" s="461"/>
      <c r="BU15" s="462"/>
      <c r="BV15" s="460">
        <v>564613</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14.9</v>
      </c>
      <c r="AD16" s="562"/>
      <c r="AE16" s="562"/>
      <c r="AF16" s="562"/>
      <c r="AG16" s="563"/>
      <c r="AH16" s="561">
        <v>16.100000000000001</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3085938</v>
      </c>
      <c r="BO16" s="466"/>
      <c r="BP16" s="466"/>
      <c r="BQ16" s="466"/>
      <c r="BR16" s="466"/>
      <c r="BS16" s="466"/>
      <c r="BT16" s="466"/>
      <c r="BU16" s="467"/>
      <c r="BV16" s="465">
        <v>3113207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1380</v>
      </c>
      <c r="AD17" s="442"/>
      <c r="AE17" s="442"/>
      <c r="AF17" s="442"/>
      <c r="AG17" s="443"/>
      <c r="AH17" s="441">
        <v>1440</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721262</v>
      </c>
      <c r="BO17" s="466"/>
      <c r="BP17" s="466"/>
      <c r="BQ17" s="466"/>
      <c r="BR17" s="466"/>
      <c r="BS17" s="466"/>
      <c r="BT17" s="466"/>
      <c r="BU17" s="467"/>
      <c r="BV17" s="465">
        <v>702553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153</v>
      </c>
      <c r="C18" s="528"/>
      <c r="D18" s="528"/>
      <c r="E18" s="529"/>
      <c r="F18" s="529"/>
      <c r="G18" s="529"/>
      <c r="H18" s="529"/>
      <c r="I18" s="529"/>
      <c r="J18" s="529"/>
      <c r="K18" s="529"/>
      <c r="L18" s="530">
        <v>743.09</v>
      </c>
      <c r="M18" s="530"/>
      <c r="N18" s="530"/>
      <c r="O18" s="530"/>
      <c r="P18" s="530"/>
      <c r="Q18" s="530"/>
      <c r="R18" s="531"/>
      <c r="S18" s="531"/>
      <c r="T18" s="531"/>
      <c r="U18" s="531"/>
      <c r="V18" s="532"/>
      <c r="W18" s="546"/>
      <c r="X18" s="547"/>
      <c r="Y18" s="547"/>
      <c r="Z18" s="547"/>
      <c r="AA18" s="547"/>
      <c r="AB18" s="557"/>
      <c r="AC18" s="429">
        <v>48.9</v>
      </c>
      <c r="AD18" s="430"/>
      <c r="AE18" s="430"/>
      <c r="AF18" s="430"/>
      <c r="AG18" s="533"/>
      <c r="AH18" s="429">
        <v>47.3</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2894820</v>
      </c>
      <c r="BO18" s="466"/>
      <c r="BP18" s="466"/>
      <c r="BQ18" s="466"/>
      <c r="BR18" s="466"/>
      <c r="BS18" s="466"/>
      <c r="BT18" s="466"/>
      <c r="BU18" s="467"/>
      <c r="BV18" s="465">
        <v>2791236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155</v>
      </c>
      <c r="C19" s="528"/>
      <c r="D19" s="528"/>
      <c r="E19" s="529"/>
      <c r="F19" s="529"/>
      <c r="G19" s="529"/>
      <c r="H19" s="529"/>
      <c r="I19" s="529"/>
      <c r="J19" s="529"/>
      <c r="K19" s="529"/>
      <c r="L19" s="535">
        <v>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3885523</v>
      </c>
      <c r="BO19" s="466"/>
      <c r="BP19" s="466"/>
      <c r="BQ19" s="466"/>
      <c r="BR19" s="466"/>
      <c r="BS19" s="466"/>
      <c r="BT19" s="466"/>
      <c r="BU19" s="467"/>
      <c r="BV19" s="465">
        <v>3922538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157</v>
      </c>
      <c r="C20" s="528"/>
      <c r="D20" s="528"/>
      <c r="E20" s="529"/>
      <c r="F20" s="529"/>
      <c r="G20" s="529"/>
      <c r="H20" s="529"/>
      <c r="I20" s="529"/>
      <c r="J20" s="529"/>
      <c r="K20" s="529"/>
      <c r="L20" s="535">
        <v>2373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7703636</v>
      </c>
      <c r="BO23" s="466"/>
      <c r="BP23" s="466"/>
      <c r="BQ23" s="466"/>
      <c r="BR23" s="466"/>
      <c r="BS23" s="466"/>
      <c r="BT23" s="466"/>
      <c r="BU23" s="467"/>
      <c r="BV23" s="465">
        <v>7343328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166</v>
      </c>
      <c r="F24" s="439"/>
      <c r="G24" s="439"/>
      <c r="H24" s="439"/>
      <c r="I24" s="439"/>
      <c r="J24" s="439"/>
      <c r="K24" s="440"/>
      <c r="L24" s="441">
        <v>1</v>
      </c>
      <c r="M24" s="442"/>
      <c r="N24" s="442"/>
      <c r="O24" s="442"/>
      <c r="P24" s="443"/>
      <c r="Q24" s="441">
        <v>7100</v>
      </c>
      <c r="R24" s="442"/>
      <c r="S24" s="442"/>
      <c r="T24" s="442"/>
      <c r="U24" s="442"/>
      <c r="V24" s="443"/>
      <c r="W24" s="507"/>
      <c r="X24" s="498"/>
      <c r="Y24" s="499"/>
      <c r="Z24" s="438" t="s">
        <v>167</v>
      </c>
      <c r="AA24" s="439"/>
      <c r="AB24" s="439"/>
      <c r="AC24" s="439"/>
      <c r="AD24" s="439"/>
      <c r="AE24" s="439"/>
      <c r="AF24" s="439"/>
      <c r="AG24" s="440"/>
      <c r="AH24" s="441">
        <v>111</v>
      </c>
      <c r="AI24" s="442"/>
      <c r="AJ24" s="442"/>
      <c r="AK24" s="442"/>
      <c r="AL24" s="443"/>
      <c r="AM24" s="441">
        <v>332223</v>
      </c>
      <c r="AN24" s="442"/>
      <c r="AO24" s="442"/>
      <c r="AP24" s="442"/>
      <c r="AQ24" s="442"/>
      <c r="AR24" s="443"/>
      <c r="AS24" s="441">
        <v>2993</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7339940</v>
      </c>
      <c r="BO24" s="466"/>
      <c r="BP24" s="466"/>
      <c r="BQ24" s="466"/>
      <c r="BR24" s="466"/>
      <c r="BS24" s="466"/>
      <c r="BT24" s="466"/>
      <c r="BU24" s="467"/>
      <c r="BV24" s="465">
        <v>6938359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169</v>
      </c>
      <c r="F25" s="439"/>
      <c r="G25" s="439"/>
      <c r="H25" s="439"/>
      <c r="I25" s="439"/>
      <c r="J25" s="439"/>
      <c r="K25" s="440"/>
      <c r="L25" s="441">
        <v>1</v>
      </c>
      <c r="M25" s="442"/>
      <c r="N25" s="442"/>
      <c r="O25" s="442"/>
      <c r="P25" s="443"/>
      <c r="Q25" s="441">
        <v>5930</v>
      </c>
      <c r="R25" s="442"/>
      <c r="S25" s="442"/>
      <c r="T25" s="442"/>
      <c r="U25" s="442"/>
      <c r="V25" s="443"/>
      <c r="W25" s="507"/>
      <c r="X25" s="498"/>
      <c r="Y25" s="499"/>
      <c r="Z25" s="438" t="s">
        <v>170</v>
      </c>
      <c r="AA25" s="439"/>
      <c r="AB25" s="439"/>
      <c r="AC25" s="439"/>
      <c r="AD25" s="439"/>
      <c r="AE25" s="439"/>
      <c r="AF25" s="439"/>
      <c r="AG25" s="440"/>
      <c r="AH25" s="441" t="s">
        <v>128</v>
      </c>
      <c r="AI25" s="442"/>
      <c r="AJ25" s="442"/>
      <c r="AK25" s="442"/>
      <c r="AL25" s="443"/>
      <c r="AM25" s="441" t="s">
        <v>171</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22396</v>
      </c>
      <c r="BO25" s="461"/>
      <c r="BP25" s="461"/>
      <c r="BQ25" s="461"/>
      <c r="BR25" s="461"/>
      <c r="BS25" s="461"/>
      <c r="BT25" s="461"/>
      <c r="BU25" s="462"/>
      <c r="BV25" s="460">
        <v>42454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173</v>
      </c>
      <c r="F26" s="439"/>
      <c r="G26" s="439"/>
      <c r="H26" s="439"/>
      <c r="I26" s="439"/>
      <c r="J26" s="439"/>
      <c r="K26" s="440"/>
      <c r="L26" s="441">
        <v>1</v>
      </c>
      <c r="M26" s="442"/>
      <c r="N26" s="442"/>
      <c r="O26" s="442"/>
      <c r="P26" s="443"/>
      <c r="Q26" s="441">
        <v>5720</v>
      </c>
      <c r="R26" s="442"/>
      <c r="S26" s="442"/>
      <c r="T26" s="442"/>
      <c r="U26" s="442"/>
      <c r="V26" s="443"/>
      <c r="W26" s="507"/>
      <c r="X26" s="498"/>
      <c r="Y26" s="499"/>
      <c r="Z26" s="438" t="s">
        <v>174</v>
      </c>
      <c r="AA26" s="520"/>
      <c r="AB26" s="520"/>
      <c r="AC26" s="520"/>
      <c r="AD26" s="520"/>
      <c r="AE26" s="520"/>
      <c r="AF26" s="520"/>
      <c r="AG26" s="521"/>
      <c r="AH26" s="441" t="s">
        <v>171</v>
      </c>
      <c r="AI26" s="442"/>
      <c r="AJ26" s="442"/>
      <c r="AK26" s="442"/>
      <c r="AL26" s="443"/>
      <c r="AM26" s="441" t="s">
        <v>128</v>
      </c>
      <c r="AN26" s="442"/>
      <c r="AO26" s="442"/>
      <c r="AP26" s="442"/>
      <c r="AQ26" s="442"/>
      <c r="AR26" s="443"/>
      <c r="AS26" s="441" t="s">
        <v>128</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176</v>
      </c>
      <c r="F27" s="439"/>
      <c r="G27" s="439"/>
      <c r="H27" s="439"/>
      <c r="I27" s="439"/>
      <c r="J27" s="439"/>
      <c r="K27" s="440"/>
      <c r="L27" s="441">
        <v>1</v>
      </c>
      <c r="M27" s="442"/>
      <c r="N27" s="442"/>
      <c r="O27" s="442"/>
      <c r="P27" s="443"/>
      <c r="Q27" s="441">
        <v>2550</v>
      </c>
      <c r="R27" s="442"/>
      <c r="S27" s="442"/>
      <c r="T27" s="442"/>
      <c r="U27" s="442"/>
      <c r="V27" s="443"/>
      <c r="W27" s="507"/>
      <c r="X27" s="498"/>
      <c r="Y27" s="499"/>
      <c r="Z27" s="438" t="s">
        <v>177</v>
      </c>
      <c r="AA27" s="439"/>
      <c r="AB27" s="439"/>
      <c r="AC27" s="439"/>
      <c r="AD27" s="439"/>
      <c r="AE27" s="439"/>
      <c r="AF27" s="439"/>
      <c r="AG27" s="440"/>
      <c r="AH27" s="441" t="s">
        <v>171</v>
      </c>
      <c r="AI27" s="442"/>
      <c r="AJ27" s="442"/>
      <c r="AK27" s="442"/>
      <c r="AL27" s="443"/>
      <c r="AM27" s="441" t="s">
        <v>128</v>
      </c>
      <c r="AN27" s="442"/>
      <c r="AO27" s="442"/>
      <c r="AP27" s="442"/>
      <c r="AQ27" s="442"/>
      <c r="AR27" s="443"/>
      <c r="AS27" s="441" t="s">
        <v>128</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179</v>
      </c>
      <c r="F28" s="439"/>
      <c r="G28" s="439"/>
      <c r="H28" s="439"/>
      <c r="I28" s="439"/>
      <c r="J28" s="439"/>
      <c r="K28" s="440"/>
      <c r="L28" s="441">
        <v>1</v>
      </c>
      <c r="M28" s="442"/>
      <c r="N28" s="442"/>
      <c r="O28" s="442"/>
      <c r="P28" s="443"/>
      <c r="Q28" s="441">
        <v>2150</v>
      </c>
      <c r="R28" s="442"/>
      <c r="S28" s="442"/>
      <c r="T28" s="442"/>
      <c r="U28" s="442"/>
      <c r="V28" s="443"/>
      <c r="W28" s="507"/>
      <c r="X28" s="498"/>
      <c r="Y28" s="499"/>
      <c r="Z28" s="438" t="s">
        <v>180</v>
      </c>
      <c r="AA28" s="439"/>
      <c r="AB28" s="439"/>
      <c r="AC28" s="439"/>
      <c r="AD28" s="439"/>
      <c r="AE28" s="439"/>
      <c r="AF28" s="439"/>
      <c r="AG28" s="440"/>
      <c r="AH28" s="441">
        <v>17</v>
      </c>
      <c r="AI28" s="442"/>
      <c r="AJ28" s="442"/>
      <c r="AK28" s="442"/>
      <c r="AL28" s="443"/>
      <c r="AM28" s="441">
        <v>38199</v>
      </c>
      <c r="AN28" s="442"/>
      <c r="AO28" s="442"/>
      <c r="AP28" s="442"/>
      <c r="AQ28" s="442"/>
      <c r="AR28" s="443"/>
      <c r="AS28" s="441">
        <v>2247</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1043366</v>
      </c>
      <c r="BO28" s="461"/>
      <c r="BP28" s="461"/>
      <c r="BQ28" s="461"/>
      <c r="BR28" s="461"/>
      <c r="BS28" s="461"/>
      <c r="BT28" s="461"/>
      <c r="BU28" s="462"/>
      <c r="BV28" s="460">
        <v>1040239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182</v>
      </c>
      <c r="F29" s="439"/>
      <c r="G29" s="439"/>
      <c r="H29" s="439"/>
      <c r="I29" s="439"/>
      <c r="J29" s="439"/>
      <c r="K29" s="440"/>
      <c r="L29" s="441">
        <v>10</v>
      </c>
      <c r="M29" s="442"/>
      <c r="N29" s="442"/>
      <c r="O29" s="442"/>
      <c r="P29" s="443"/>
      <c r="Q29" s="441">
        <v>1920</v>
      </c>
      <c r="R29" s="442"/>
      <c r="S29" s="442"/>
      <c r="T29" s="442"/>
      <c r="U29" s="442"/>
      <c r="V29" s="443"/>
      <c r="W29" s="508"/>
      <c r="X29" s="509"/>
      <c r="Y29" s="510"/>
      <c r="Z29" s="438" t="s">
        <v>183</v>
      </c>
      <c r="AA29" s="439"/>
      <c r="AB29" s="439"/>
      <c r="AC29" s="439"/>
      <c r="AD29" s="439"/>
      <c r="AE29" s="439"/>
      <c r="AF29" s="439"/>
      <c r="AG29" s="440"/>
      <c r="AH29" s="441">
        <v>128</v>
      </c>
      <c r="AI29" s="442"/>
      <c r="AJ29" s="442"/>
      <c r="AK29" s="442"/>
      <c r="AL29" s="443"/>
      <c r="AM29" s="441">
        <v>370422</v>
      </c>
      <c r="AN29" s="442"/>
      <c r="AO29" s="442"/>
      <c r="AP29" s="442"/>
      <c r="AQ29" s="442"/>
      <c r="AR29" s="443"/>
      <c r="AS29" s="441">
        <v>2894</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75813</v>
      </c>
      <c r="BO29" s="466"/>
      <c r="BP29" s="466"/>
      <c r="BQ29" s="466"/>
      <c r="BR29" s="466"/>
      <c r="BS29" s="466"/>
      <c r="BT29" s="466"/>
      <c r="BU29" s="467"/>
      <c r="BV29" s="465">
        <v>75768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1313486</v>
      </c>
      <c r="BO30" s="469"/>
      <c r="BP30" s="469"/>
      <c r="BQ30" s="469"/>
      <c r="BR30" s="469"/>
      <c r="BS30" s="469"/>
      <c r="BT30" s="469"/>
      <c r="BU30" s="470"/>
      <c r="BV30" s="468">
        <v>1476247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国民健康保険病院特別会計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平取町外２町衛生施設組合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(有)平取町畜産公社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胆振東部日高西部衛生組合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日高西部消防組合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日高管内地方税滞納整理機構</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日高地区交通災害共済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9wh/0hE68/hIwNRpnmi+mi7pqYMUyyhT3KBqUYGkHpBitamYQ1Q8kzpscF/w6DTvZOQzbqBRp8JwuphBQRPJg==" saltValue="jItylmFiUVhDoj9/Nzup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44" t="s">
        <v>545</v>
      </c>
      <c r="D34" s="1244"/>
      <c r="E34" s="1245"/>
      <c r="F34" s="32">
        <v>2.04</v>
      </c>
      <c r="G34" s="33">
        <v>1.82</v>
      </c>
      <c r="H34" s="33">
        <v>2.0099999999999998</v>
      </c>
      <c r="I34" s="33">
        <v>2.5499999999999998</v>
      </c>
      <c r="J34" s="34">
        <v>1.64</v>
      </c>
      <c r="K34" s="22"/>
      <c r="L34" s="22"/>
      <c r="M34" s="22"/>
      <c r="N34" s="22"/>
      <c r="O34" s="22"/>
      <c r="P34" s="22"/>
    </row>
    <row r="35" spans="1:16" ht="39" customHeight="1">
      <c r="A35" s="22"/>
      <c r="B35" s="35"/>
      <c r="C35" s="1238" t="s">
        <v>546</v>
      </c>
      <c r="D35" s="1239"/>
      <c r="E35" s="1240"/>
      <c r="F35" s="36">
        <v>0.57999999999999996</v>
      </c>
      <c r="G35" s="37">
        <v>0.56000000000000005</v>
      </c>
      <c r="H35" s="37">
        <v>0.44</v>
      </c>
      <c r="I35" s="37">
        <v>0.39</v>
      </c>
      <c r="J35" s="38">
        <v>0.63</v>
      </c>
      <c r="K35" s="22"/>
      <c r="L35" s="22"/>
      <c r="M35" s="22"/>
      <c r="N35" s="22"/>
      <c r="O35" s="22"/>
      <c r="P35" s="22"/>
    </row>
    <row r="36" spans="1:16" ht="39" customHeight="1">
      <c r="A36" s="22"/>
      <c r="B36" s="35"/>
      <c r="C36" s="1238" t="s">
        <v>547</v>
      </c>
      <c r="D36" s="1239"/>
      <c r="E36" s="1240"/>
      <c r="F36" s="36">
        <v>0.04</v>
      </c>
      <c r="G36" s="37">
        <v>0.31</v>
      </c>
      <c r="H36" s="37">
        <v>0.47</v>
      </c>
      <c r="I36" s="37" t="s">
        <v>548</v>
      </c>
      <c r="J36" s="38">
        <v>0.16</v>
      </c>
      <c r="K36" s="22"/>
      <c r="L36" s="22"/>
      <c r="M36" s="22"/>
      <c r="N36" s="22"/>
      <c r="O36" s="22"/>
      <c r="P36" s="22"/>
    </row>
    <row r="37" spans="1:16" ht="39" customHeight="1">
      <c r="A37" s="22"/>
      <c r="B37" s="35"/>
      <c r="C37" s="1238" t="s">
        <v>549</v>
      </c>
      <c r="D37" s="1239"/>
      <c r="E37" s="1240"/>
      <c r="F37" s="36">
        <v>0.87</v>
      </c>
      <c r="G37" s="37">
        <v>0.2</v>
      </c>
      <c r="H37" s="37">
        <v>0.03</v>
      </c>
      <c r="I37" s="37">
        <v>0.05</v>
      </c>
      <c r="J37" s="38">
        <v>0.11</v>
      </c>
      <c r="K37" s="22"/>
      <c r="L37" s="22"/>
      <c r="M37" s="22"/>
      <c r="N37" s="22"/>
      <c r="O37" s="22"/>
      <c r="P37" s="22"/>
    </row>
    <row r="38" spans="1:16" ht="39" customHeight="1">
      <c r="A38" s="22"/>
      <c r="B38" s="35"/>
      <c r="C38" s="1238" t="s">
        <v>550</v>
      </c>
      <c r="D38" s="1239"/>
      <c r="E38" s="1240"/>
      <c r="F38" s="36">
        <v>0.03</v>
      </c>
      <c r="G38" s="37">
        <v>0</v>
      </c>
      <c r="H38" s="37">
        <v>0.01</v>
      </c>
      <c r="I38" s="37">
        <v>0.02</v>
      </c>
      <c r="J38" s="38">
        <v>0.02</v>
      </c>
      <c r="K38" s="22"/>
      <c r="L38" s="22"/>
      <c r="M38" s="22"/>
      <c r="N38" s="22"/>
      <c r="O38" s="22"/>
      <c r="P38" s="22"/>
    </row>
    <row r="39" spans="1:16" ht="39" customHeight="1">
      <c r="A39" s="22"/>
      <c r="B39" s="35"/>
      <c r="C39" s="1238" t="s">
        <v>551</v>
      </c>
      <c r="D39" s="1239"/>
      <c r="E39" s="1240"/>
      <c r="F39" s="36">
        <v>0</v>
      </c>
      <c r="G39" s="37">
        <v>0</v>
      </c>
      <c r="H39" s="37">
        <v>0</v>
      </c>
      <c r="I39" s="37">
        <v>0</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552</v>
      </c>
      <c r="D42" s="1239"/>
      <c r="E42" s="1240"/>
      <c r="F42" s="36" t="s">
        <v>497</v>
      </c>
      <c r="G42" s="37" t="s">
        <v>497</v>
      </c>
      <c r="H42" s="37" t="s">
        <v>497</v>
      </c>
      <c r="I42" s="37" t="s">
        <v>497</v>
      </c>
      <c r="J42" s="38" t="s">
        <v>497</v>
      </c>
      <c r="K42" s="22"/>
      <c r="L42" s="22"/>
      <c r="M42" s="22"/>
      <c r="N42" s="22"/>
      <c r="O42" s="22"/>
      <c r="P42" s="22"/>
    </row>
    <row r="43" spans="1:16" ht="39" customHeight="1" thickBot="1">
      <c r="A43" s="22"/>
      <c r="B43" s="40"/>
      <c r="C43" s="1241" t="s">
        <v>553</v>
      </c>
      <c r="D43" s="1242"/>
      <c r="E43" s="1243"/>
      <c r="F43" s="41" t="s">
        <v>497</v>
      </c>
      <c r="G43" s="42" t="s">
        <v>497</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LZlE1xBX8+kGGqe801cczLLn0vOnyrLjYyHvQIk80n7wpBUuVMa6XlSg5Gk25igTb3H0wOMNqjY5eLTgxH8FA==" saltValue="7vV2dDnhyIDeZEyKX/HR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64" t="s">
        <v>11</v>
      </c>
      <c r="C45" s="1265"/>
      <c r="D45" s="58"/>
      <c r="E45" s="1270" t="s">
        <v>12</v>
      </c>
      <c r="F45" s="1270"/>
      <c r="G45" s="1270"/>
      <c r="H45" s="1270"/>
      <c r="I45" s="1270"/>
      <c r="J45" s="1271"/>
      <c r="K45" s="59">
        <v>780</v>
      </c>
      <c r="L45" s="60">
        <v>652</v>
      </c>
      <c r="M45" s="60">
        <v>590</v>
      </c>
      <c r="N45" s="60">
        <v>552</v>
      </c>
      <c r="O45" s="61">
        <v>615</v>
      </c>
      <c r="P45" s="48"/>
      <c r="Q45" s="48"/>
      <c r="R45" s="48"/>
      <c r="S45" s="48"/>
      <c r="T45" s="48"/>
      <c r="U45" s="48"/>
    </row>
    <row r="46" spans="1:21" ht="30.75" customHeight="1">
      <c r="A46" s="48"/>
      <c r="B46" s="1266"/>
      <c r="C46" s="1267"/>
      <c r="D46" s="62"/>
      <c r="E46" s="1248" t="s">
        <v>13</v>
      </c>
      <c r="F46" s="1248"/>
      <c r="G46" s="1248"/>
      <c r="H46" s="1248"/>
      <c r="I46" s="1248"/>
      <c r="J46" s="1249"/>
      <c r="K46" s="63" t="s">
        <v>497</v>
      </c>
      <c r="L46" s="64" t="s">
        <v>497</v>
      </c>
      <c r="M46" s="64" t="s">
        <v>497</v>
      </c>
      <c r="N46" s="64" t="s">
        <v>497</v>
      </c>
      <c r="O46" s="65" t="s">
        <v>497</v>
      </c>
      <c r="P46" s="48"/>
      <c r="Q46" s="48"/>
      <c r="R46" s="48"/>
      <c r="S46" s="48"/>
      <c r="T46" s="48"/>
      <c r="U46" s="48"/>
    </row>
    <row r="47" spans="1:21" ht="30.75" customHeight="1">
      <c r="A47" s="48"/>
      <c r="B47" s="1266"/>
      <c r="C47" s="1267"/>
      <c r="D47" s="62"/>
      <c r="E47" s="1248" t="s">
        <v>14</v>
      </c>
      <c r="F47" s="1248"/>
      <c r="G47" s="1248"/>
      <c r="H47" s="1248"/>
      <c r="I47" s="1248"/>
      <c r="J47" s="1249"/>
      <c r="K47" s="63" t="s">
        <v>497</v>
      </c>
      <c r="L47" s="64" t="s">
        <v>497</v>
      </c>
      <c r="M47" s="64" t="s">
        <v>497</v>
      </c>
      <c r="N47" s="64" t="s">
        <v>497</v>
      </c>
      <c r="O47" s="65" t="s">
        <v>497</v>
      </c>
      <c r="P47" s="48"/>
      <c r="Q47" s="48"/>
      <c r="R47" s="48"/>
      <c r="S47" s="48"/>
      <c r="T47" s="48"/>
      <c r="U47" s="48"/>
    </row>
    <row r="48" spans="1:21" ht="30.75" customHeight="1">
      <c r="A48" s="48"/>
      <c r="B48" s="1266"/>
      <c r="C48" s="1267"/>
      <c r="D48" s="62"/>
      <c r="E48" s="1248" t="s">
        <v>15</v>
      </c>
      <c r="F48" s="1248"/>
      <c r="G48" s="1248"/>
      <c r="H48" s="1248"/>
      <c r="I48" s="1248"/>
      <c r="J48" s="1249"/>
      <c r="K48" s="63">
        <v>56</v>
      </c>
      <c r="L48" s="64">
        <v>62</v>
      </c>
      <c r="M48" s="64">
        <v>62</v>
      </c>
      <c r="N48" s="64">
        <v>63</v>
      </c>
      <c r="O48" s="65">
        <v>63</v>
      </c>
      <c r="P48" s="48"/>
      <c r="Q48" s="48"/>
      <c r="R48" s="48"/>
      <c r="S48" s="48"/>
      <c r="T48" s="48"/>
      <c r="U48" s="48"/>
    </row>
    <row r="49" spans="1:21" ht="30.75" customHeight="1">
      <c r="A49" s="48"/>
      <c r="B49" s="1266"/>
      <c r="C49" s="1267"/>
      <c r="D49" s="62"/>
      <c r="E49" s="1248" t="s">
        <v>16</v>
      </c>
      <c r="F49" s="1248"/>
      <c r="G49" s="1248"/>
      <c r="H49" s="1248"/>
      <c r="I49" s="1248"/>
      <c r="J49" s="1249"/>
      <c r="K49" s="63">
        <v>20</v>
      </c>
      <c r="L49" s="64">
        <v>18</v>
      </c>
      <c r="M49" s="64">
        <v>13</v>
      </c>
      <c r="N49" s="64">
        <v>7</v>
      </c>
      <c r="O49" s="65">
        <v>8</v>
      </c>
      <c r="P49" s="48"/>
      <c r="Q49" s="48"/>
      <c r="R49" s="48"/>
      <c r="S49" s="48"/>
      <c r="T49" s="48"/>
      <c r="U49" s="48"/>
    </row>
    <row r="50" spans="1:21" ht="30.75" customHeight="1">
      <c r="A50" s="48"/>
      <c r="B50" s="1266"/>
      <c r="C50" s="1267"/>
      <c r="D50" s="62"/>
      <c r="E50" s="1248" t="s">
        <v>17</v>
      </c>
      <c r="F50" s="1248"/>
      <c r="G50" s="1248"/>
      <c r="H50" s="1248"/>
      <c r="I50" s="1248"/>
      <c r="J50" s="1249"/>
      <c r="K50" s="63">
        <v>12</v>
      </c>
      <c r="L50" s="64">
        <v>27</v>
      </c>
      <c r="M50" s="64">
        <v>24</v>
      </c>
      <c r="N50" s="64">
        <v>19</v>
      </c>
      <c r="O50" s="65">
        <v>20</v>
      </c>
      <c r="P50" s="48"/>
      <c r="Q50" s="48"/>
      <c r="R50" s="48"/>
      <c r="S50" s="48"/>
      <c r="T50" s="48"/>
      <c r="U50" s="48"/>
    </row>
    <row r="51" spans="1:21" ht="30.75" customHeight="1">
      <c r="A51" s="48"/>
      <c r="B51" s="1268"/>
      <c r="C51" s="1269"/>
      <c r="D51" s="66"/>
      <c r="E51" s="1248" t="s">
        <v>18</v>
      </c>
      <c r="F51" s="1248"/>
      <c r="G51" s="1248"/>
      <c r="H51" s="1248"/>
      <c r="I51" s="1248"/>
      <c r="J51" s="1249"/>
      <c r="K51" s="63">
        <v>0</v>
      </c>
      <c r="L51" s="64">
        <v>0</v>
      </c>
      <c r="M51" s="64">
        <v>1</v>
      </c>
      <c r="N51" s="64">
        <v>1</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665</v>
      </c>
      <c r="L52" s="64">
        <v>626</v>
      </c>
      <c r="M52" s="64">
        <v>559</v>
      </c>
      <c r="N52" s="64">
        <v>522</v>
      </c>
      <c r="O52" s="65">
        <v>569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203</v>
      </c>
      <c r="L53" s="69">
        <v>133</v>
      </c>
      <c r="M53" s="69">
        <v>131</v>
      </c>
      <c r="N53" s="69">
        <v>120</v>
      </c>
      <c r="O53" s="70">
        <v>137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54" t="s">
        <v>25</v>
      </c>
      <c r="C57" s="1255"/>
      <c r="D57" s="1258" t="s">
        <v>26</v>
      </c>
      <c r="E57" s="1259"/>
      <c r="F57" s="1259"/>
      <c r="G57" s="1259"/>
      <c r="H57" s="1259"/>
      <c r="I57" s="1259"/>
      <c r="J57" s="1260"/>
      <c r="K57" s="82" t="s">
        <v>575</v>
      </c>
      <c r="L57" s="83" t="s">
        <v>575</v>
      </c>
      <c r="M57" s="83" t="s">
        <v>575</v>
      </c>
      <c r="N57" s="83" t="s">
        <v>576</v>
      </c>
      <c r="O57" s="84" t="s">
        <v>575</v>
      </c>
    </row>
    <row r="58" spans="1:21" ht="31.5" customHeight="1" thickBot="1">
      <c r="B58" s="1256"/>
      <c r="C58" s="1257"/>
      <c r="D58" s="1261" t="s">
        <v>27</v>
      </c>
      <c r="E58" s="1262"/>
      <c r="F58" s="1262"/>
      <c r="G58" s="1262"/>
      <c r="H58" s="1262"/>
      <c r="I58" s="1262"/>
      <c r="J58" s="1263"/>
      <c r="K58" s="85" t="s">
        <v>575</v>
      </c>
      <c r="L58" s="86" t="s">
        <v>575</v>
      </c>
      <c r="M58" s="86" t="s">
        <v>575</v>
      </c>
      <c r="N58" s="86" t="s">
        <v>575</v>
      </c>
      <c r="O58" s="87" t="s">
        <v>575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tT1CBDbHT4oR7dTRU1Azt6pxlBEu+8vjQsyI3BaSFTYUVrVCSJI+Bt0ZcHYFZlnNh+6LkYGJJU/LcWMxbYRZA==" saltValue="rJYg/9amt0ejrvJtfIl1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538</v>
      </c>
      <c r="J40" s="99" t="s">
        <v>539</v>
      </c>
      <c r="K40" s="99" t="s">
        <v>540</v>
      </c>
      <c r="L40" s="99" t="s">
        <v>541</v>
      </c>
      <c r="M40" s="100" t="s">
        <v>542</v>
      </c>
    </row>
    <row r="41" spans="2:13" ht="27.75" customHeight="1">
      <c r="B41" s="1284" t="s">
        <v>30</v>
      </c>
      <c r="C41" s="1285"/>
      <c r="D41" s="101"/>
      <c r="E41" s="1286" t="s">
        <v>31</v>
      </c>
      <c r="F41" s="1286"/>
      <c r="G41" s="1286"/>
      <c r="H41" s="1287"/>
      <c r="I41" s="102">
        <v>6252</v>
      </c>
      <c r="J41" s="103">
        <v>6100</v>
      </c>
      <c r="K41" s="103">
        <v>6609</v>
      </c>
      <c r="L41" s="103">
        <v>7343</v>
      </c>
      <c r="M41" s="104">
        <v>7704</v>
      </c>
    </row>
    <row r="42" spans="2:13" ht="27.75" customHeight="1">
      <c r="B42" s="1274"/>
      <c r="C42" s="1275"/>
      <c r="D42" s="105"/>
      <c r="E42" s="1278" t="s">
        <v>32</v>
      </c>
      <c r="F42" s="1278"/>
      <c r="G42" s="1278"/>
      <c r="H42" s="1279"/>
      <c r="I42" s="106">
        <v>24</v>
      </c>
      <c r="J42" s="107">
        <v>66</v>
      </c>
      <c r="K42" s="107">
        <v>52</v>
      </c>
      <c r="L42" s="107">
        <v>37</v>
      </c>
      <c r="M42" s="108">
        <v>17</v>
      </c>
    </row>
    <row r="43" spans="2:13" ht="27.75" customHeight="1">
      <c r="B43" s="1274"/>
      <c r="C43" s="1275"/>
      <c r="D43" s="105"/>
      <c r="E43" s="1278" t="s">
        <v>33</v>
      </c>
      <c r="F43" s="1278"/>
      <c r="G43" s="1278"/>
      <c r="H43" s="1279"/>
      <c r="I43" s="106">
        <v>596</v>
      </c>
      <c r="J43" s="107">
        <v>649</v>
      </c>
      <c r="K43" s="107">
        <v>835</v>
      </c>
      <c r="L43" s="107">
        <v>1414</v>
      </c>
      <c r="M43" s="108">
        <v>2314</v>
      </c>
    </row>
    <row r="44" spans="2:13" ht="27.75" customHeight="1">
      <c r="B44" s="1274"/>
      <c r="C44" s="1275"/>
      <c r="D44" s="105"/>
      <c r="E44" s="1278" t="s">
        <v>34</v>
      </c>
      <c r="F44" s="1278"/>
      <c r="G44" s="1278"/>
      <c r="H44" s="1279"/>
      <c r="I44" s="106">
        <v>84</v>
      </c>
      <c r="J44" s="107">
        <v>66</v>
      </c>
      <c r="K44" s="107">
        <v>54</v>
      </c>
      <c r="L44" s="107">
        <v>110</v>
      </c>
      <c r="M44" s="108">
        <v>172</v>
      </c>
    </row>
    <row r="45" spans="2:13" ht="27.75" customHeight="1">
      <c r="B45" s="1274"/>
      <c r="C45" s="1275"/>
      <c r="D45" s="105"/>
      <c r="E45" s="1278" t="s">
        <v>35</v>
      </c>
      <c r="F45" s="1278"/>
      <c r="G45" s="1278"/>
      <c r="H45" s="1279"/>
      <c r="I45" s="106">
        <v>998</v>
      </c>
      <c r="J45" s="107">
        <v>918</v>
      </c>
      <c r="K45" s="107">
        <v>913</v>
      </c>
      <c r="L45" s="107">
        <v>877</v>
      </c>
      <c r="M45" s="108">
        <v>902</v>
      </c>
    </row>
    <row r="46" spans="2:13" ht="27.75" customHeight="1">
      <c r="B46" s="1274"/>
      <c r="C46" s="1275"/>
      <c r="D46" s="109"/>
      <c r="E46" s="1278" t="s">
        <v>36</v>
      </c>
      <c r="F46" s="1278"/>
      <c r="G46" s="1278"/>
      <c r="H46" s="1279"/>
      <c r="I46" s="106" t="s">
        <v>497</v>
      </c>
      <c r="J46" s="107" t="s">
        <v>497</v>
      </c>
      <c r="K46" s="107" t="s">
        <v>497</v>
      </c>
      <c r="L46" s="107" t="s">
        <v>497</v>
      </c>
      <c r="M46" s="108" t="s">
        <v>497</v>
      </c>
    </row>
    <row r="47" spans="2:13" ht="27.75" customHeight="1">
      <c r="B47" s="1274"/>
      <c r="C47" s="1275"/>
      <c r="D47" s="110"/>
      <c r="E47" s="1288" t="s">
        <v>37</v>
      </c>
      <c r="F47" s="1289"/>
      <c r="G47" s="1289"/>
      <c r="H47" s="1290"/>
      <c r="I47" s="106" t="s">
        <v>497</v>
      </c>
      <c r="J47" s="107" t="s">
        <v>497</v>
      </c>
      <c r="K47" s="107" t="s">
        <v>497</v>
      </c>
      <c r="L47" s="107" t="s">
        <v>497</v>
      </c>
      <c r="M47" s="108" t="s">
        <v>497</v>
      </c>
    </row>
    <row r="48" spans="2:13" ht="27.75" customHeight="1">
      <c r="B48" s="1274"/>
      <c r="C48" s="1275"/>
      <c r="D48" s="105"/>
      <c r="E48" s="1278" t="s">
        <v>38</v>
      </c>
      <c r="F48" s="1278"/>
      <c r="G48" s="1278"/>
      <c r="H48" s="1279"/>
      <c r="I48" s="106" t="s">
        <v>497</v>
      </c>
      <c r="J48" s="107" t="s">
        <v>497</v>
      </c>
      <c r="K48" s="107" t="s">
        <v>497</v>
      </c>
      <c r="L48" s="107" t="s">
        <v>497</v>
      </c>
      <c r="M48" s="108" t="s">
        <v>497</v>
      </c>
    </row>
    <row r="49" spans="2:13" ht="27.75" customHeight="1">
      <c r="B49" s="1276"/>
      <c r="C49" s="1277"/>
      <c r="D49" s="105"/>
      <c r="E49" s="1278" t="s">
        <v>39</v>
      </c>
      <c r="F49" s="1278"/>
      <c r="G49" s="1278"/>
      <c r="H49" s="1279"/>
      <c r="I49" s="106" t="s">
        <v>497</v>
      </c>
      <c r="J49" s="107" t="s">
        <v>497</v>
      </c>
      <c r="K49" s="107" t="s">
        <v>497</v>
      </c>
      <c r="L49" s="107" t="s">
        <v>497</v>
      </c>
      <c r="M49" s="108" t="s">
        <v>497</v>
      </c>
    </row>
    <row r="50" spans="2:13" ht="27.75" customHeight="1">
      <c r="B50" s="1272" t="s">
        <v>40</v>
      </c>
      <c r="C50" s="1273"/>
      <c r="D50" s="111"/>
      <c r="E50" s="1278" t="s">
        <v>41</v>
      </c>
      <c r="F50" s="1278"/>
      <c r="G50" s="1278"/>
      <c r="H50" s="1279"/>
      <c r="I50" s="106">
        <v>2682</v>
      </c>
      <c r="J50" s="107">
        <v>2789</v>
      </c>
      <c r="K50" s="107">
        <v>2740</v>
      </c>
      <c r="L50" s="107">
        <v>2652</v>
      </c>
      <c r="M50" s="108">
        <v>2507</v>
      </c>
    </row>
    <row r="51" spans="2:13" ht="27.75" customHeight="1">
      <c r="B51" s="1274"/>
      <c r="C51" s="1275"/>
      <c r="D51" s="105"/>
      <c r="E51" s="1278" t="s">
        <v>42</v>
      </c>
      <c r="F51" s="1278"/>
      <c r="G51" s="1278"/>
      <c r="H51" s="1279"/>
      <c r="I51" s="106">
        <v>486</v>
      </c>
      <c r="J51" s="107">
        <v>457</v>
      </c>
      <c r="K51" s="107">
        <v>364</v>
      </c>
      <c r="L51" s="107">
        <v>355</v>
      </c>
      <c r="M51" s="108">
        <v>312</v>
      </c>
    </row>
    <row r="52" spans="2:13" ht="27.75" customHeight="1">
      <c r="B52" s="1276"/>
      <c r="C52" s="1277"/>
      <c r="D52" s="105"/>
      <c r="E52" s="1278" t="s">
        <v>43</v>
      </c>
      <c r="F52" s="1278"/>
      <c r="G52" s="1278"/>
      <c r="H52" s="1279"/>
      <c r="I52" s="106">
        <v>5197</v>
      </c>
      <c r="J52" s="107">
        <v>5237</v>
      </c>
      <c r="K52" s="107">
        <v>5576</v>
      </c>
      <c r="L52" s="107">
        <v>6355</v>
      </c>
      <c r="M52" s="108">
        <v>7211</v>
      </c>
    </row>
    <row r="53" spans="2:13" ht="27.75" customHeight="1" thickBot="1">
      <c r="B53" s="1280" t="s">
        <v>44</v>
      </c>
      <c r="C53" s="1281"/>
      <c r="D53" s="112"/>
      <c r="E53" s="1282" t="s">
        <v>45</v>
      </c>
      <c r="F53" s="1282"/>
      <c r="G53" s="1282"/>
      <c r="H53" s="1283"/>
      <c r="I53" s="113">
        <v>-411</v>
      </c>
      <c r="J53" s="114">
        <v>-683</v>
      </c>
      <c r="K53" s="114">
        <v>-217</v>
      </c>
      <c r="L53" s="114">
        <v>419</v>
      </c>
      <c r="M53" s="115">
        <v>1079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2sX9BoWK4csdFSFmmK+1KthN9eZLnmCJ4n+qnWCJ1nINhZ1/HWVpBiuQBgwgMP+hrXUpH2IfP4EWzavayLeww==" saltValue="ZyNeHpra9Va/39pcC9fC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540</v>
      </c>
      <c r="G54" s="124" t="s">
        <v>541</v>
      </c>
      <c r="H54" s="125" t="s">
        <v>542</v>
      </c>
    </row>
    <row r="55" spans="2:8" ht="52.5" customHeight="1">
      <c r="B55" s="126"/>
      <c r="C55" s="1299" t="s">
        <v>48</v>
      </c>
      <c r="D55" s="1299"/>
      <c r="E55" s="1300"/>
      <c r="F55" s="127">
        <v>1038</v>
      </c>
      <c r="G55" s="127">
        <v>1040</v>
      </c>
      <c r="H55" s="128">
        <v>1043</v>
      </c>
    </row>
    <row r="56" spans="2:8" ht="52.5" customHeight="1">
      <c r="B56" s="129"/>
      <c r="C56" s="1301" t="s">
        <v>49</v>
      </c>
      <c r="D56" s="1301"/>
      <c r="E56" s="1302"/>
      <c r="F56" s="130">
        <v>76</v>
      </c>
      <c r="G56" s="130">
        <v>76</v>
      </c>
      <c r="H56" s="131">
        <v>76</v>
      </c>
    </row>
    <row r="57" spans="2:8" ht="53.25" customHeight="1">
      <c r="B57" s="129"/>
      <c r="C57" s="1303" t="s">
        <v>50</v>
      </c>
      <c r="D57" s="1303"/>
      <c r="E57" s="1304"/>
      <c r="F57" s="132">
        <v>1552</v>
      </c>
      <c r="G57" s="132">
        <v>1476</v>
      </c>
      <c r="H57" s="133">
        <v>1313</v>
      </c>
    </row>
    <row r="58" spans="2:8" ht="45.75" customHeight="1">
      <c r="B58" s="134"/>
      <c r="C58" s="1291" t="s">
        <v>566</v>
      </c>
      <c r="D58" s="1292"/>
      <c r="E58" s="1293"/>
      <c r="F58" s="135">
        <v>1308</v>
      </c>
      <c r="G58" s="135">
        <v>1218</v>
      </c>
      <c r="H58" s="136">
        <v>1028</v>
      </c>
    </row>
    <row r="59" spans="2:8" ht="45.75" customHeight="1">
      <c r="B59" s="134"/>
      <c r="C59" s="1291" t="s">
        <v>568</v>
      </c>
      <c r="D59" s="1292"/>
      <c r="E59" s="1293"/>
      <c r="F59" s="135">
        <v>65</v>
      </c>
      <c r="G59" s="135">
        <v>85</v>
      </c>
      <c r="H59" s="136">
        <v>113</v>
      </c>
    </row>
    <row r="60" spans="2:8" ht="45.75" customHeight="1">
      <c r="B60" s="134"/>
      <c r="C60" s="1291" t="s">
        <v>567</v>
      </c>
      <c r="D60" s="1292"/>
      <c r="E60" s="1293"/>
      <c r="F60" s="135">
        <v>103</v>
      </c>
      <c r="G60" s="135">
        <v>104</v>
      </c>
      <c r="H60" s="136">
        <v>104</v>
      </c>
    </row>
    <row r="61" spans="2:8" ht="45.75" customHeight="1">
      <c r="B61" s="134"/>
      <c r="C61" s="1291" t="s">
        <v>569</v>
      </c>
      <c r="D61" s="1292"/>
      <c r="E61" s="1293"/>
      <c r="F61" s="135">
        <v>47</v>
      </c>
      <c r="G61" s="135">
        <v>47</v>
      </c>
      <c r="H61" s="136">
        <v>47</v>
      </c>
    </row>
    <row r="62" spans="2:8" ht="45.75" customHeight="1" thickBot="1">
      <c r="B62" s="137"/>
      <c r="C62" s="1294" t="s">
        <v>570</v>
      </c>
      <c r="D62" s="1295"/>
      <c r="E62" s="1296"/>
      <c r="F62" s="138">
        <v>19</v>
      </c>
      <c r="G62" s="138">
        <v>12</v>
      </c>
      <c r="H62" s="139">
        <v>12</v>
      </c>
    </row>
    <row r="63" spans="2:8" ht="52.5" customHeight="1" thickBot="1">
      <c r="B63" s="140"/>
      <c r="C63" s="1297" t="s">
        <v>51</v>
      </c>
      <c r="D63" s="1297"/>
      <c r="E63" s="1298"/>
      <c r="F63" s="141">
        <v>2666</v>
      </c>
      <c r="G63" s="141">
        <v>2592</v>
      </c>
      <c r="H63" s="142">
        <v>2433</v>
      </c>
    </row>
    <row r="64" spans="2:8" ht="15" customHeight="1"/>
    <row r="65" ht="0" hidden="1" customHeight="1"/>
    <row r="66" ht="0" hidden="1" customHeight="1"/>
  </sheetData>
  <sheetProtection algorithmName="SHA-512" hashValue="v9+tr0fMBEaJxnsTy9Fz6Da3+d/5d7t2VCzdiHsFAPeX8MtIJ0hqh+xzdfzdCg3pOeKdVg7K8sIlwz/QL/YxQQ==" saltValue="eq5vsVXS+eDh1koocM5D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579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581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582</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538</v>
      </c>
      <c r="BQ50" s="1310"/>
      <c r="BR50" s="1310"/>
      <c r="BS50" s="1310"/>
      <c r="BT50" s="1310"/>
      <c r="BU50" s="1310"/>
      <c r="BV50" s="1310"/>
      <c r="BW50" s="1310"/>
      <c r="BX50" s="1310" t="s">
        <v>539</v>
      </c>
      <c r="BY50" s="1310"/>
      <c r="BZ50" s="1310"/>
      <c r="CA50" s="1310"/>
      <c r="CB50" s="1310"/>
      <c r="CC50" s="1310"/>
      <c r="CD50" s="1310"/>
      <c r="CE50" s="1310"/>
      <c r="CF50" s="1310" t="s">
        <v>540</v>
      </c>
      <c r="CG50" s="1310"/>
      <c r="CH50" s="1310"/>
      <c r="CI50" s="1310"/>
      <c r="CJ50" s="1310"/>
      <c r="CK50" s="1310"/>
      <c r="CL50" s="1310"/>
      <c r="CM50" s="1310"/>
      <c r="CN50" s="1310" t="s">
        <v>541</v>
      </c>
      <c r="CO50" s="1310"/>
      <c r="CP50" s="1310"/>
      <c r="CQ50" s="1310"/>
      <c r="CR50" s="1310"/>
      <c r="CS50" s="1310"/>
      <c r="CT50" s="1310"/>
      <c r="CU50" s="1310"/>
      <c r="CV50" s="1310" t="s">
        <v>542</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583</v>
      </c>
      <c r="AO51" s="1308"/>
      <c r="AP51" s="1308"/>
      <c r="AQ51" s="1308"/>
      <c r="AR51" s="1308"/>
      <c r="AS51" s="1308"/>
      <c r="AT51" s="1308"/>
      <c r="AU51" s="1308"/>
      <c r="AV51" s="1308"/>
      <c r="AW51" s="1308"/>
      <c r="AX51" s="1308"/>
      <c r="AY51" s="1308"/>
      <c r="AZ51" s="1308"/>
      <c r="BA51" s="1308"/>
      <c r="BB51" s="1308" t="s">
        <v>585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v>14.4</v>
      </c>
      <c r="CO51" s="1305"/>
      <c r="CP51" s="1305"/>
      <c r="CQ51" s="1305"/>
      <c r="CR51" s="1305"/>
      <c r="CS51" s="1305"/>
      <c r="CT51" s="1305"/>
      <c r="CU51" s="1305"/>
      <c r="CV51" s="1305">
        <v>38.1</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47.6</v>
      </c>
      <c r="BY53" s="1305"/>
      <c r="BZ53" s="1305"/>
      <c r="CA53" s="1305"/>
      <c r="CB53" s="1305"/>
      <c r="CC53" s="1305"/>
      <c r="CD53" s="1305"/>
      <c r="CE53" s="1305"/>
      <c r="CF53" s="1305">
        <v>51</v>
      </c>
      <c r="CG53" s="1305"/>
      <c r="CH53" s="1305"/>
      <c r="CI53" s="1305"/>
      <c r="CJ53" s="1305"/>
      <c r="CK53" s="1305"/>
      <c r="CL53" s="1305"/>
      <c r="CM53" s="1305"/>
      <c r="CN53" s="1305">
        <v>59.9</v>
      </c>
      <c r="CO53" s="1305"/>
      <c r="CP53" s="1305"/>
      <c r="CQ53" s="1305"/>
      <c r="CR53" s="1305"/>
      <c r="CS53" s="1305"/>
      <c r="CT53" s="1305"/>
      <c r="CU53" s="1305"/>
      <c r="CV53" s="1305">
        <v>55</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588</v>
      </c>
      <c r="AO55" s="1310"/>
      <c r="AP55" s="1310"/>
      <c r="AQ55" s="1310"/>
      <c r="AR55" s="1310"/>
      <c r="AS55" s="1310"/>
      <c r="AT55" s="1310"/>
      <c r="AU55" s="1310"/>
      <c r="AV55" s="1310"/>
      <c r="AW55" s="1310"/>
      <c r="AX55" s="1310"/>
      <c r="AY55" s="1310"/>
      <c r="AZ55" s="1310"/>
      <c r="BA55" s="1310"/>
      <c r="BB55" s="1308" t="s">
        <v>585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590</v>
      </c>
    </row>
    <row r="64" spans="1:109">
      <c r="B64" s="394"/>
      <c r="G64" s="401"/>
      <c r="I64" s="414"/>
      <c r="J64" s="414"/>
      <c r="K64" s="414"/>
      <c r="L64" s="414"/>
      <c r="M64" s="414"/>
      <c r="N64" s="415"/>
      <c r="AM64" s="401"/>
      <c r="AN64" s="401" t="s">
        <v>580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591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582</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538</v>
      </c>
      <c r="BQ72" s="1310"/>
      <c r="BR72" s="1310"/>
      <c r="BS72" s="1310"/>
      <c r="BT72" s="1310"/>
      <c r="BU72" s="1310"/>
      <c r="BV72" s="1310"/>
      <c r="BW72" s="1310"/>
      <c r="BX72" s="1310" t="s">
        <v>539</v>
      </c>
      <c r="BY72" s="1310"/>
      <c r="BZ72" s="1310"/>
      <c r="CA72" s="1310"/>
      <c r="CB72" s="1310"/>
      <c r="CC72" s="1310"/>
      <c r="CD72" s="1310"/>
      <c r="CE72" s="1310"/>
      <c r="CF72" s="1310" t="s">
        <v>540</v>
      </c>
      <c r="CG72" s="1310"/>
      <c r="CH72" s="1310"/>
      <c r="CI72" s="1310"/>
      <c r="CJ72" s="1310"/>
      <c r="CK72" s="1310"/>
      <c r="CL72" s="1310"/>
      <c r="CM72" s="1310"/>
      <c r="CN72" s="1310" t="s">
        <v>541</v>
      </c>
      <c r="CO72" s="1310"/>
      <c r="CP72" s="1310"/>
      <c r="CQ72" s="1310"/>
      <c r="CR72" s="1310"/>
      <c r="CS72" s="1310"/>
      <c r="CT72" s="1310"/>
      <c r="CU72" s="1310"/>
      <c r="CV72" s="1310" t="s">
        <v>542</v>
      </c>
      <c r="CW72" s="1310"/>
      <c r="CX72" s="1310"/>
      <c r="CY72" s="1310"/>
      <c r="CZ72" s="1310"/>
      <c r="DA72" s="1310"/>
      <c r="DB72" s="1310"/>
      <c r="DC72" s="1310"/>
    </row>
    <row r="73" spans="2:107">
      <c r="B73" s="394"/>
      <c r="G73" s="1313"/>
      <c r="H73" s="1313"/>
      <c r="I73" s="1313"/>
      <c r="J73" s="1313"/>
      <c r="K73" s="1309"/>
      <c r="L73" s="1309"/>
      <c r="M73" s="1309"/>
      <c r="N73" s="1309"/>
      <c r="AM73" s="403"/>
      <c r="AN73" s="1308" t="s">
        <v>583</v>
      </c>
      <c r="AO73" s="1308"/>
      <c r="AP73" s="1308"/>
      <c r="AQ73" s="1308"/>
      <c r="AR73" s="1308"/>
      <c r="AS73" s="1308"/>
      <c r="AT73" s="1308"/>
      <c r="AU73" s="1308"/>
      <c r="AV73" s="1308"/>
      <c r="AW73" s="1308"/>
      <c r="AX73" s="1308"/>
      <c r="AY73" s="1308"/>
      <c r="AZ73" s="1308"/>
      <c r="BA73" s="1308"/>
      <c r="BB73" s="1308" t="s">
        <v>592</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v>14.4</v>
      </c>
      <c r="CO73" s="1305"/>
      <c r="CP73" s="1305"/>
      <c r="CQ73" s="1305"/>
      <c r="CR73" s="1305"/>
      <c r="CS73" s="1305"/>
      <c r="CT73" s="1305"/>
      <c r="CU73" s="1305"/>
      <c r="CV73" s="1305">
        <v>38.1</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593</v>
      </c>
      <c r="BC75" s="1308"/>
      <c r="BD75" s="1308"/>
      <c r="BE75" s="1308"/>
      <c r="BF75" s="1308"/>
      <c r="BG75" s="1308"/>
      <c r="BH75" s="1308"/>
      <c r="BI75" s="1308"/>
      <c r="BJ75" s="1308"/>
      <c r="BK75" s="1308"/>
      <c r="BL75" s="1308"/>
      <c r="BM75" s="1308"/>
      <c r="BN75" s="1308"/>
      <c r="BO75" s="1308"/>
      <c r="BP75" s="1305">
        <v>7.5</v>
      </c>
      <c r="BQ75" s="1305"/>
      <c r="BR75" s="1305"/>
      <c r="BS75" s="1305"/>
      <c r="BT75" s="1305"/>
      <c r="BU75" s="1305"/>
      <c r="BV75" s="1305"/>
      <c r="BW75" s="1305"/>
      <c r="BX75" s="1305">
        <v>6.3</v>
      </c>
      <c r="BY75" s="1305"/>
      <c r="BZ75" s="1305"/>
      <c r="CA75" s="1305"/>
      <c r="CB75" s="1305"/>
      <c r="CC75" s="1305"/>
      <c r="CD75" s="1305"/>
      <c r="CE75" s="1305"/>
      <c r="CF75" s="1305">
        <v>5.2</v>
      </c>
      <c r="CG75" s="1305"/>
      <c r="CH75" s="1305"/>
      <c r="CI75" s="1305"/>
      <c r="CJ75" s="1305"/>
      <c r="CK75" s="1305"/>
      <c r="CL75" s="1305"/>
      <c r="CM75" s="1305"/>
      <c r="CN75" s="1305">
        <v>4.2</v>
      </c>
      <c r="CO75" s="1305"/>
      <c r="CP75" s="1305"/>
      <c r="CQ75" s="1305"/>
      <c r="CR75" s="1305"/>
      <c r="CS75" s="1305"/>
      <c r="CT75" s="1305"/>
      <c r="CU75" s="1305"/>
      <c r="CV75" s="1305">
        <v>4.4000000000000004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587</v>
      </c>
      <c r="AO77" s="1310"/>
      <c r="AP77" s="1310"/>
      <c r="AQ77" s="1310"/>
      <c r="AR77" s="1310"/>
      <c r="AS77" s="1310"/>
      <c r="AT77" s="1310"/>
      <c r="AU77" s="1310"/>
      <c r="AV77" s="1310"/>
      <c r="AW77" s="1310"/>
      <c r="AX77" s="1310"/>
      <c r="AY77" s="1310"/>
      <c r="AZ77" s="1310"/>
      <c r="BA77" s="1310"/>
      <c r="BB77" s="1308" t="s">
        <v>584</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594</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11QXlqnuwLply5JotQnNxz743fOfJnhmHfrBNNGrfSr6f3MDcayp3IAqgiIrLFhOOPsh8MHuwCSy5/hu42RoA==" saltValue="BsAuWVoW2JsfomTXgaNE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FUwNTzrVD9eI3iXQnaGRiPCjbQm9AvfenCFLIiQSK0g3naFns8Q/3K4L6TS4jexgoz15U2MHvLaiFI1MTfcKg==" saltValue="rntUZUeBllBxsr1+xbs3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xL0cIorPGfd3fHWK7SDWTFaean+Kxgkl2/vsK5JiOAB1oE2kkyHJq+T5GaocdzORaKC6ZUx38Hbp6ed6hKbcQ==" saltValue="Gi7JS3hvKAs7GhR2Lw6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535</v>
      </c>
      <c r="G2" s="156"/>
      <c r="H2" s="157"/>
    </row>
    <row r="3" spans="1:8">
      <c r="A3" s="153" t="s">
        <v>528</v>
      </c>
      <c r="B3" s="158"/>
      <c r="C3" s="159"/>
      <c r="D3" s="160">
        <v>399355</v>
      </c>
      <c r="E3" s="161"/>
      <c r="F3" s="162">
        <v>175675</v>
      </c>
      <c r="G3" s="163"/>
      <c r="H3" s="164"/>
    </row>
    <row r="4" spans="1:8">
      <c r="A4" s="165"/>
      <c r="B4" s="166"/>
      <c r="C4" s="167"/>
      <c r="D4" s="168">
        <v>293388</v>
      </c>
      <c r="E4" s="169"/>
      <c r="F4" s="170">
        <v>87698</v>
      </c>
      <c r="G4" s="171"/>
      <c r="H4" s="172"/>
    </row>
    <row r="5" spans="1:8">
      <c r="A5" s="153" t="s">
        <v>530</v>
      </c>
      <c r="B5" s="158"/>
      <c r="C5" s="159"/>
      <c r="D5" s="160">
        <v>231705</v>
      </c>
      <c r="E5" s="161"/>
      <c r="F5" s="162">
        <v>162193</v>
      </c>
      <c r="G5" s="163"/>
      <c r="H5" s="164"/>
    </row>
    <row r="6" spans="1:8">
      <c r="A6" s="165"/>
      <c r="B6" s="166"/>
      <c r="C6" s="167"/>
      <c r="D6" s="168">
        <v>150236</v>
      </c>
      <c r="E6" s="169"/>
      <c r="F6" s="170">
        <v>79985</v>
      </c>
      <c r="G6" s="171"/>
      <c r="H6" s="172"/>
    </row>
    <row r="7" spans="1:8">
      <c r="A7" s="153" t="s">
        <v>531</v>
      </c>
      <c r="B7" s="158"/>
      <c r="C7" s="159"/>
      <c r="D7" s="160">
        <v>353195</v>
      </c>
      <c r="E7" s="161"/>
      <c r="F7" s="162">
        <v>168868</v>
      </c>
      <c r="G7" s="163"/>
      <c r="H7" s="164"/>
    </row>
    <row r="8" spans="1:8">
      <c r="A8" s="165"/>
      <c r="B8" s="166"/>
      <c r="C8" s="167"/>
      <c r="D8" s="168">
        <v>161991</v>
      </c>
      <c r="E8" s="169"/>
      <c r="F8" s="170">
        <v>79360</v>
      </c>
      <c r="G8" s="171"/>
      <c r="H8" s="172"/>
    </row>
    <row r="9" spans="1:8">
      <c r="A9" s="153" t="s">
        <v>532</v>
      </c>
      <c r="B9" s="158"/>
      <c r="C9" s="159"/>
      <c r="D9" s="160">
        <v>488684</v>
      </c>
      <c r="E9" s="161"/>
      <c r="F9" s="162">
        <v>202870</v>
      </c>
      <c r="G9" s="163"/>
      <c r="H9" s="164"/>
    </row>
    <row r="10" spans="1:8">
      <c r="A10" s="165"/>
      <c r="B10" s="166"/>
      <c r="C10" s="167"/>
      <c r="D10" s="168">
        <v>192263</v>
      </c>
      <c r="E10" s="169"/>
      <c r="F10" s="170">
        <v>79735</v>
      </c>
      <c r="G10" s="171"/>
      <c r="H10" s="172"/>
    </row>
    <row r="11" spans="1:8">
      <c r="A11" s="153" t="s">
        <v>533</v>
      </c>
      <c r="B11" s="158"/>
      <c r="C11" s="159"/>
      <c r="D11" s="160">
        <v>336452</v>
      </c>
      <c r="E11" s="161"/>
      <c r="F11" s="162">
        <v>167497</v>
      </c>
      <c r="G11" s="163"/>
      <c r="H11" s="164"/>
    </row>
    <row r="12" spans="1:8">
      <c r="A12" s="165"/>
      <c r="B12" s="166"/>
      <c r="C12" s="173"/>
      <c r="D12" s="168">
        <v>209587</v>
      </c>
      <c r="E12" s="169"/>
      <c r="F12" s="170">
        <v>82571</v>
      </c>
      <c r="G12" s="171"/>
      <c r="H12" s="172"/>
    </row>
    <row r="13" spans="1:8">
      <c r="A13" s="153"/>
      <c r="B13" s="158"/>
      <c r="C13" s="174"/>
      <c r="D13" s="175">
        <v>361878</v>
      </c>
      <c r="E13" s="176"/>
      <c r="F13" s="177">
        <v>175421</v>
      </c>
      <c r="G13" s="178"/>
      <c r="H13" s="164"/>
    </row>
    <row r="14" spans="1:8">
      <c r="A14" s="165"/>
      <c r="B14" s="166"/>
      <c r="C14" s="167"/>
      <c r="D14" s="168">
        <v>201493</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2.04</v>
      </c>
      <c r="C19" s="179">
        <f>ROUND(VALUE(SUBSTITUTE(実質収支比率等に係る経年分析!G$48,"▲","-")),2)</f>
        <v>1.82</v>
      </c>
      <c r="D19" s="179">
        <f>ROUND(VALUE(SUBSTITUTE(実質収支比率等に係る経年分析!H$48,"▲","-")),2)</f>
        <v>2.02</v>
      </c>
      <c r="E19" s="179">
        <f>ROUND(VALUE(SUBSTITUTE(実質収支比率等に係る経年分析!I$48,"▲","-")),2)</f>
        <v>2.56</v>
      </c>
      <c r="F19" s="179">
        <f>ROUND(VALUE(SUBSTITUTE(実質収支比率等に係る経年分析!J$48,"▲","-")),2)</f>
        <v>1.64</v>
      </c>
    </row>
    <row r="20" spans="1:11">
      <c r="A20" s="179" t="s">
        <v>55</v>
      </c>
      <c r="B20" s="179">
        <f>ROUND(VALUE(SUBSTITUTE(実質収支比率等に係る経年分析!F$47,"▲","-")),2)</f>
        <v>26.86</v>
      </c>
      <c r="C20" s="179">
        <f>ROUND(VALUE(SUBSTITUTE(実質収支比率等に係る経年分析!G$47,"▲","-")),2)</f>
        <v>28.77</v>
      </c>
      <c r="D20" s="179">
        <f>ROUND(VALUE(SUBSTITUTE(実質収支比率等に係る経年分析!H$47,"▲","-")),2)</f>
        <v>29.75</v>
      </c>
      <c r="E20" s="179">
        <f>ROUND(VALUE(SUBSTITUTE(実質収支比率等に係る経年分析!I$47,"▲","-")),2)</f>
        <v>30.8</v>
      </c>
      <c r="F20" s="179">
        <f>ROUND(VALUE(SUBSTITUTE(実質収支比率等に係る経年分析!J$47,"▲","-")),2)</f>
        <v>31.12</v>
      </c>
    </row>
    <row r="21" spans="1:11">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2.12</v>
      </c>
      <c r="D21" s="179">
        <f>IF(ISNUMBER(VALUE(SUBSTITUTE(実質収支比率等に係る経年分析!H$49,"▲","-"))),ROUND(VALUE(SUBSTITUTE(実質収支比率等に係る経年分析!H$49,"▲","-")),2),NA())</f>
        <v>0.22</v>
      </c>
      <c r="E21" s="179">
        <f>IF(ISNUMBER(VALUE(SUBSTITUTE(実質収支比率等に係る経年分析!I$49,"▲","-"))),ROUND(VALUE(SUBSTITUTE(実質収支比率等に係る経年分析!I$49,"▲","-")),2),NA())</f>
        <v>0.55000000000000004</v>
      </c>
      <c r="F21" s="179">
        <f>IF(ISNUMBER(VALUE(SUBSTITUTE(実質収支比率等に係る経年分析!J$49,"▲","-"))),ROUND(VALUE(SUBSTITUTE(実質収支比率等に係る経年分析!J$49,"▲","-")),2),NA())</f>
        <v>-0.84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c r="A34" s="180" t="str">
        <f>IF(連結実質赤字比率に係る赤字・黒字の構成分析!C$36="",NA(),連結実質赤字比率に係る赤字・黒字の構成分析!C$36)</f>
        <v>国民健康保険病院特別会計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0.47</v>
      </c>
      <c r="H34" s="180">
        <f>IF(ROUND(VALUE(SUBSTITUTE(連結実質赤字比率に係る赤字・黒字の構成分析!I$36,"▲", "-")), 2) &lt; 0, ABS(ROUND(VALUE(SUBSTITUTE(連結実質赤字比率に係る赤字・黒字の構成分析!I$36,"▲", "-")), 2)), NA())</f>
        <v>0.14000000000000001</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0.16</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0.57999999999999996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0.56000000000000005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2.0099999999999998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2.5499999999999998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665</v>
      </c>
      <c r="E42" s="181"/>
      <c r="F42" s="181"/>
      <c r="G42" s="181">
        <f>'実質公債費比率（分子）の構造'!L$52</f>
        <v>626</v>
      </c>
      <c r="H42" s="181"/>
      <c r="I42" s="181"/>
      <c r="J42" s="181">
        <f>'実質公債費比率（分子）の構造'!M$52</f>
        <v>559</v>
      </c>
      <c r="K42" s="181"/>
      <c r="L42" s="181"/>
      <c r="M42" s="181">
        <f>'実質公債費比率（分子）の構造'!N$52</f>
        <v>522</v>
      </c>
      <c r="N42" s="181"/>
      <c r="O42" s="181"/>
      <c r="P42" s="181">
        <f>'実質公債費比率（分子）の構造'!O$52</f>
        <v>569</v>
      </c>
    </row>
    <row r="43" spans="1:16">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65</v>
      </c>
      <c r="B44" s="181">
        <f>'実質公債費比率（分子）の構造'!K$50</f>
        <v>12</v>
      </c>
      <c r="C44" s="181"/>
      <c r="D44" s="181"/>
      <c r="E44" s="181">
        <f>'実質公債費比率（分子）の構造'!L$50</f>
        <v>27</v>
      </c>
      <c r="F44" s="181"/>
      <c r="G44" s="181"/>
      <c r="H44" s="181">
        <f>'実質公債費比率（分子）の構造'!M$50</f>
        <v>24</v>
      </c>
      <c r="I44" s="181"/>
      <c r="J44" s="181"/>
      <c r="K44" s="181">
        <f>'実質公債費比率（分子）の構造'!N$50</f>
        <v>19</v>
      </c>
      <c r="L44" s="181"/>
      <c r="M44" s="181"/>
      <c r="N44" s="181">
        <f>'実質公債費比率（分子）の構造'!O$50</f>
        <v>20</v>
      </c>
      <c r="O44" s="181"/>
      <c r="P44" s="181"/>
    </row>
    <row r="45" spans="1:16">
      <c r="A45" s="181" t="s">
        <v>66</v>
      </c>
      <c r="B45" s="181">
        <f>'実質公債費比率（分子）の構造'!K$49</f>
        <v>20</v>
      </c>
      <c r="C45" s="181"/>
      <c r="D45" s="181"/>
      <c r="E45" s="181">
        <f>'実質公債費比率（分子）の構造'!L$49</f>
        <v>18</v>
      </c>
      <c r="F45" s="181"/>
      <c r="G45" s="181"/>
      <c r="H45" s="181">
        <f>'実質公債費比率（分子）の構造'!M$49</f>
        <v>13</v>
      </c>
      <c r="I45" s="181"/>
      <c r="J45" s="181"/>
      <c r="K45" s="181">
        <f>'実質公債費比率（分子）の構造'!N$49</f>
        <v>7</v>
      </c>
      <c r="L45" s="181"/>
      <c r="M45" s="181"/>
      <c r="N45" s="181">
        <f>'実質公債費比率（分子）の構造'!O$49</f>
        <v>8</v>
      </c>
      <c r="O45" s="181"/>
      <c r="P45" s="181"/>
    </row>
    <row r="46" spans="1:16">
      <c r="A46" s="181" t="s">
        <v>67</v>
      </c>
      <c r="B46" s="181">
        <f>'実質公債費比率（分子）の構造'!K$48</f>
        <v>56</v>
      </c>
      <c r="C46" s="181"/>
      <c r="D46" s="181"/>
      <c r="E46" s="181">
        <f>'実質公債費比率（分子）の構造'!L$48</f>
        <v>62</v>
      </c>
      <c r="F46" s="181"/>
      <c r="G46" s="181"/>
      <c r="H46" s="181">
        <f>'実質公債費比率（分子）の構造'!M$48</f>
        <v>62</v>
      </c>
      <c r="I46" s="181"/>
      <c r="J46" s="181"/>
      <c r="K46" s="181">
        <f>'実質公債費比率（分子）の構造'!N$48</f>
        <v>63</v>
      </c>
      <c r="L46" s="181"/>
      <c r="M46" s="181"/>
      <c r="N46" s="181">
        <f>'実質公債費比率（分子）の構造'!O$48</f>
        <v>63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780</v>
      </c>
      <c r="C49" s="181"/>
      <c r="D49" s="181"/>
      <c r="E49" s="181">
        <f>'実質公債費比率（分子）の構造'!L$45</f>
        <v>652</v>
      </c>
      <c r="F49" s="181"/>
      <c r="G49" s="181"/>
      <c r="H49" s="181">
        <f>'実質公債費比率（分子）の構造'!M$45</f>
        <v>590</v>
      </c>
      <c r="I49" s="181"/>
      <c r="J49" s="181"/>
      <c r="K49" s="181">
        <f>'実質公債費比率（分子）の構造'!N$45</f>
        <v>552</v>
      </c>
      <c r="L49" s="181"/>
      <c r="M49" s="181"/>
      <c r="N49" s="181">
        <f>'実質公債費比率（分子）の構造'!O$45</f>
        <v>615</v>
      </c>
      <c r="O49" s="181"/>
      <c r="P49" s="181"/>
    </row>
    <row r="50" spans="1:16">
      <c r="A50" s="181" t="s">
        <v>71</v>
      </c>
      <c r="B50" s="181" t="e">
        <f>NA()</f>
        <v>#N/A</v>
      </c>
      <c r="C50" s="181">
        <f>IF(ISNUMBER('実質公債費比率（分子）の構造'!K$53),'実質公債費比率（分子）の構造'!K$53,NA())</f>
        <v>203</v>
      </c>
      <c r="D50" s="181" t="e">
        <f>NA()</f>
        <v>#N/A</v>
      </c>
      <c r="E50" s="181" t="e">
        <f>NA()</f>
        <v>#N/A</v>
      </c>
      <c r="F50" s="181">
        <f>IF(ISNUMBER('実質公債費比率（分子）の構造'!L$53),'実質公債費比率（分子）の構造'!L$53,NA())</f>
        <v>133</v>
      </c>
      <c r="G50" s="181" t="e">
        <f>NA()</f>
        <v>#N/A</v>
      </c>
      <c r="H50" s="181" t="e">
        <f>NA()</f>
        <v>#N/A</v>
      </c>
      <c r="I50" s="181">
        <f>IF(ISNUMBER('実質公債費比率（分子）の構造'!M$53),'実質公債費比率（分子）の構造'!M$53,NA())</f>
        <v>131</v>
      </c>
      <c r="J50" s="181" t="e">
        <f>NA()</f>
        <v>#N/A</v>
      </c>
      <c r="K50" s="181" t="e">
        <f>NA()</f>
        <v>#N/A</v>
      </c>
      <c r="L50" s="181">
        <f>IF(ISNUMBER('実質公債費比率（分子）の構造'!N$53),'実質公債費比率（分子）の構造'!N$53,NA())</f>
        <v>120</v>
      </c>
      <c r="M50" s="181" t="e">
        <f>NA()</f>
        <v>#N/A</v>
      </c>
      <c r="N50" s="181" t="e">
        <f>NA()</f>
        <v>#N/A</v>
      </c>
      <c r="O50" s="181">
        <f>IF(ISNUMBER('実質公債費比率（分子）の構造'!O$53),'実質公債費比率（分子）の構造'!O$53,NA())</f>
        <v>137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5197</v>
      </c>
      <c r="E56" s="180"/>
      <c r="F56" s="180"/>
      <c r="G56" s="180">
        <f>'将来負担比率（分子）の構造'!J$52</f>
        <v>5237</v>
      </c>
      <c r="H56" s="180"/>
      <c r="I56" s="180"/>
      <c r="J56" s="180">
        <f>'将来負担比率（分子）の構造'!K$52</f>
        <v>5576</v>
      </c>
      <c r="K56" s="180"/>
      <c r="L56" s="180"/>
      <c r="M56" s="180">
        <f>'将来負担比率（分子）の構造'!L$52</f>
        <v>6355</v>
      </c>
      <c r="N56" s="180"/>
      <c r="O56" s="180"/>
      <c r="P56" s="180">
        <f>'将来負担比率（分子）の構造'!M$52</f>
        <v>7211</v>
      </c>
    </row>
    <row r="57" spans="1:16">
      <c r="A57" s="180" t="s">
        <v>42</v>
      </c>
      <c r="B57" s="180"/>
      <c r="C57" s="180"/>
      <c r="D57" s="180">
        <f>'将来負担比率（分子）の構造'!I$51</f>
        <v>486</v>
      </c>
      <c r="E57" s="180"/>
      <c r="F57" s="180"/>
      <c r="G57" s="180">
        <f>'将来負担比率（分子）の構造'!J$51</f>
        <v>457</v>
      </c>
      <c r="H57" s="180"/>
      <c r="I57" s="180"/>
      <c r="J57" s="180">
        <f>'将来負担比率（分子）の構造'!K$51</f>
        <v>364</v>
      </c>
      <c r="K57" s="180"/>
      <c r="L57" s="180"/>
      <c r="M57" s="180">
        <f>'将来負担比率（分子）の構造'!L$51</f>
        <v>355</v>
      </c>
      <c r="N57" s="180"/>
      <c r="O57" s="180"/>
      <c r="P57" s="180">
        <f>'将来負担比率（分子）の構造'!M$51</f>
        <v>312</v>
      </c>
    </row>
    <row r="58" spans="1:16">
      <c r="A58" s="180" t="s">
        <v>41</v>
      </c>
      <c r="B58" s="180"/>
      <c r="C58" s="180"/>
      <c r="D58" s="180">
        <f>'将来負担比率（分子）の構造'!I$50</f>
        <v>2682</v>
      </c>
      <c r="E58" s="180"/>
      <c r="F58" s="180"/>
      <c r="G58" s="180">
        <f>'将来負担比率（分子）の構造'!J$50</f>
        <v>2789</v>
      </c>
      <c r="H58" s="180"/>
      <c r="I58" s="180"/>
      <c r="J58" s="180">
        <f>'将来負担比率（分子）の構造'!K$50</f>
        <v>2740</v>
      </c>
      <c r="K58" s="180"/>
      <c r="L58" s="180"/>
      <c r="M58" s="180">
        <f>'将来負担比率（分子）の構造'!L$50</f>
        <v>2652</v>
      </c>
      <c r="N58" s="180"/>
      <c r="O58" s="180"/>
      <c r="P58" s="180">
        <f>'将来負担比率（分子）の構造'!M$50</f>
        <v>2507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998</v>
      </c>
      <c r="C62" s="180"/>
      <c r="D62" s="180"/>
      <c r="E62" s="180">
        <f>'将来負担比率（分子）の構造'!J$45</f>
        <v>918</v>
      </c>
      <c r="F62" s="180"/>
      <c r="G62" s="180"/>
      <c r="H62" s="180">
        <f>'将来負担比率（分子）の構造'!K$45</f>
        <v>913</v>
      </c>
      <c r="I62" s="180"/>
      <c r="J62" s="180"/>
      <c r="K62" s="180">
        <f>'将来負担比率（分子）の構造'!L$45</f>
        <v>877</v>
      </c>
      <c r="L62" s="180"/>
      <c r="M62" s="180"/>
      <c r="N62" s="180">
        <f>'将来負担比率（分子）の構造'!M$45</f>
        <v>902</v>
      </c>
      <c r="O62" s="180"/>
      <c r="P62" s="180"/>
    </row>
    <row r="63" spans="1:16">
      <c r="A63" s="180" t="s">
        <v>34</v>
      </c>
      <c r="B63" s="180">
        <f>'将来負担比率（分子）の構造'!I$44</f>
        <v>84</v>
      </c>
      <c r="C63" s="180"/>
      <c r="D63" s="180"/>
      <c r="E63" s="180">
        <f>'将来負担比率（分子）の構造'!J$44</f>
        <v>66</v>
      </c>
      <c r="F63" s="180"/>
      <c r="G63" s="180"/>
      <c r="H63" s="180">
        <f>'将来負担比率（分子）の構造'!K$44</f>
        <v>54</v>
      </c>
      <c r="I63" s="180"/>
      <c r="J63" s="180"/>
      <c r="K63" s="180">
        <f>'将来負担比率（分子）の構造'!L$44</f>
        <v>110</v>
      </c>
      <c r="L63" s="180"/>
      <c r="M63" s="180"/>
      <c r="N63" s="180">
        <f>'将来負担比率（分子）の構造'!M$44</f>
        <v>172</v>
      </c>
      <c r="O63" s="180"/>
      <c r="P63" s="180"/>
    </row>
    <row r="64" spans="1:16">
      <c r="A64" s="180" t="s">
        <v>33</v>
      </c>
      <c r="B64" s="180">
        <f>'将来負担比率（分子）の構造'!I$43</f>
        <v>596</v>
      </c>
      <c r="C64" s="180"/>
      <c r="D64" s="180"/>
      <c r="E64" s="180">
        <f>'将来負担比率（分子）の構造'!J$43</f>
        <v>649</v>
      </c>
      <c r="F64" s="180"/>
      <c r="G64" s="180"/>
      <c r="H64" s="180">
        <f>'将来負担比率（分子）の構造'!K$43</f>
        <v>835</v>
      </c>
      <c r="I64" s="180"/>
      <c r="J64" s="180"/>
      <c r="K64" s="180">
        <f>'将来負担比率（分子）の構造'!L$43</f>
        <v>1414</v>
      </c>
      <c r="L64" s="180"/>
      <c r="M64" s="180"/>
      <c r="N64" s="180">
        <f>'将来負担比率（分子）の構造'!M$43</f>
        <v>2314</v>
      </c>
      <c r="O64" s="180"/>
      <c r="P64" s="180"/>
    </row>
    <row r="65" spans="1:16">
      <c r="A65" s="180" t="s">
        <v>32</v>
      </c>
      <c r="B65" s="180">
        <f>'将来負担比率（分子）の構造'!I$42</f>
        <v>24</v>
      </c>
      <c r="C65" s="180"/>
      <c r="D65" s="180"/>
      <c r="E65" s="180">
        <f>'将来負担比率（分子）の構造'!J$42</f>
        <v>66</v>
      </c>
      <c r="F65" s="180"/>
      <c r="G65" s="180"/>
      <c r="H65" s="180">
        <f>'将来負担比率（分子）の構造'!K$42</f>
        <v>52</v>
      </c>
      <c r="I65" s="180"/>
      <c r="J65" s="180"/>
      <c r="K65" s="180">
        <f>'将来負担比率（分子）の構造'!L$42</f>
        <v>37</v>
      </c>
      <c r="L65" s="180"/>
      <c r="M65" s="180"/>
      <c r="N65" s="180">
        <f>'将来負担比率（分子）の構造'!M$42</f>
        <v>17</v>
      </c>
      <c r="O65" s="180"/>
      <c r="P65" s="180"/>
    </row>
    <row r="66" spans="1:16">
      <c r="A66" s="180" t="s">
        <v>31</v>
      </c>
      <c r="B66" s="180">
        <f>'将来負担比率（分子）の構造'!I$41</f>
        <v>6252</v>
      </c>
      <c r="C66" s="180"/>
      <c r="D66" s="180"/>
      <c r="E66" s="180">
        <f>'将来負担比率（分子）の構造'!J$41</f>
        <v>6100</v>
      </c>
      <c r="F66" s="180"/>
      <c r="G66" s="180"/>
      <c r="H66" s="180">
        <f>'将来負担比率（分子）の構造'!K$41</f>
        <v>6609</v>
      </c>
      <c r="I66" s="180"/>
      <c r="J66" s="180"/>
      <c r="K66" s="180">
        <f>'将来負担比率（分子）の構造'!L$41</f>
        <v>7343</v>
      </c>
      <c r="L66" s="180"/>
      <c r="M66" s="180"/>
      <c r="N66" s="180">
        <f>'将来負担比率（分子）の構造'!M$41</f>
        <v>7704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419</v>
      </c>
      <c r="M67" s="180" t="e">
        <f>NA()</f>
        <v>#N/A</v>
      </c>
      <c r="N67" s="180" t="e">
        <f>NA()</f>
        <v>#N/A</v>
      </c>
      <c r="O67" s="180">
        <f>IF(ISNUMBER('将来負担比率（分子）の構造'!M$53), IF('将来負担比率（分子）の構造'!M$53 &lt; 0, 0, '将来負担比率（分子）の構造'!M$53), NA())</f>
        <v>1079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1038</v>
      </c>
      <c r="C72" s="184">
        <f>基金残高に係る経年分析!G55</f>
        <v>1040</v>
      </c>
      <c r="D72" s="184">
        <f>基金残高に係る経年分析!H55</f>
        <v>1043</v>
      </c>
    </row>
    <row r="73" spans="1:16">
      <c r="A73" s="183" t="s">
        <v>78</v>
      </c>
      <c r="B73" s="184">
        <f>基金残高に係る経年分析!F56</f>
        <v>76</v>
      </c>
      <c r="C73" s="184">
        <f>基金残高に係る経年分析!G56</f>
        <v>76</v>
      </c>
      <c r="D73" s="184">
        <f>基金残高に係る経年分析!H56</f>
        <v>76</v>
      </c>
    </row>
    <row r="74" spans="1:16">
      <c r="A74" s="183" t="s">
        <v>79</v>
      </c>
      <c r="B74" s="184">
        <f>基金残高に係る経年分析!F57</f>
        <v>1552</v>
      </c>
      <c r="C74" s="184">
        <f>基金残高に係る経年分析!G57</f>
        <v>1476</v>
      </c>
      <c r="D74" s="184">
        <f>基金残高に係る経年分析!H57</f>
        <v>1313</v>
      </c>
    </row>
  </sheetData>
  <sheetProtection algorithmName="SHA-512" hashValue="tQ194sKdZ+6g4F5wfzxNBxWQZ9G5oRxuh6+8ViqtbDr/Tj6teFHnJOvGUqad9NcmUe95O5fS3RPjvi6NEd8zPg==" saltValue="aa0HutSfGdNhUCWsYrLTj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535688</v>
      </c>
      <c r="S5" s="727"/>
      <c r="T5" s="727"/>
      <c r="U5" s="727"/>
      <c r="V5" s="727"/>
      <c r="W5" s="727"/>
      <c r="X5" s="727"/>
      <c r="Y5" s="773"/>
      <c r="Z5" s="791">
        <v>8.4</v>
      </c>
      <c r="AA5" s="791"/>
      <c r="AB5" s="791"/>
      <c r="AC5" s="791"/>
      <c r="AD5" s="792">
        <v>535688</v>
      </c>
      <c r="AE5" s="792"/>
      <c r="AF5" s="792"/>
      <c r="AG5" s="792"/>
      <c r="AH5" s="792"/>
      <c r="AI5" s="792"/>
      <c r="AJ5" s="792"/>
      <c r="AK5" s="792"/>
      <c r="AL5" s="774">
        <v>16.2</v>
      </c>
      <c r="AM5" s="743"/>
      <c r="AN5" s="743"/>
      <c r="AO5" s="775"/>
      <c r="AP5" s="760" t="s">
        <v>223</v>
      </c>
      <c r="AQ5" s="761"/>
      <c r="AR5" s="761"/>
      <c r="AS5" s="761"/>
      <c r="AT5" s="761"/>
      <c r="AU5" s="761"/>
      <c r="AV5" s="761"/>
      <c r="AW5" s="761"/>
      <c r="AX5" s="761"/>
      <c r="AY5" s="761"/>
      <c r="AZ5" s="761"/>
      <c r="BA5" s="761"/>
      <c r="BB5" s="761"/>
      <c r="BC5" s="761"/>
      <c r="BD5" s="761"/>
      <c r="BE5" s="761"/>
      <c r="BF5" s="762"/>
      <c r="BG5" s="661">
        <v>534445</v>
      </c>
      <c r="BH5" s="664"/>
      <c r="BI5" s="664"/>
      <c r="BJ5" s="664"/>
      <c r="BK5" s="664"/>
      <c r="BL5" s="664"/>
      <c r="BM5" s="664"/>
      <c r="BN5" s="665"/>
      <c r="BO5" s="723">
        <v>99.8</v>
      </c>
      <c r="BP5" s="723"/>
      <c r="BQ5" s="723"/>
      <c r="BR5" s="723"/>
      <c r="BS5" s="724">
        <v>3916</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72240</v>
      </c>
      <c r="S6" s="664"/>
      <c r="T6" s="664"/>
      <c r="U6" s="664"/>
      <c r="V6" s="664"/>
      <c r="W6" s="664"/>
      <c r="X6" s="664"/>
      <c r="Y6" s="665"/>
      <c r="Z6" s="723">
        <v>1.1000000000000001</v>
      </c>
      <c r="AA6" s="723"/>
      <c r="AB6" s="723"/>
      <c r="AC6" s="723"/>
      <c r="AD6" s="724">
        <v>72240</v>
      </c>
      <c r="AE6" s="724"/>
      <c r="AF6" s="724"/>
      <c r="AG6" s="724"/>
      <c r="AH6" s="724"/>
      <c r="AI6" s="724"/>
      <c r="AJ6" s="724"/>
      <c r="AK6" s="724"/>
      <c r="AL6" s="666">
        <v>2.2000000000000002</v>
      </c>
      <c r="AM6" s="667"/>
      <c r="AN6" s="667"/>
      <c r="AO6" s="725"/>
      <c r="AP6" s="658" t="s">
        <v>228</v>
      </c>
      <c r="AQ6" s="659"/>
      <c r="AR6" s="659"/>
      <c r="AS6" s="659"/>
      <c r="AT6" s="659"/>
      <c r="AU6" s="659"/>
      <c r="AV6" s="659"/>
      <c r="AW6" s="659"/>
      <c r="AX6" s="659"/>
      <c r="AY6" s="659"/>
      <c r="AZ6" s="659"/>
      <c r="BA6" s="659"/>
      <c r="BB6" s="659"/>
      <c r="BC6" s="659"/>
      <c r="BD6" s="659"/>
      <c r="BE6" s="659"/>
      <c r="BF6" s="660"/>
      <c r="BG6" s="661">
        <v>534445</v>
      </c>
      <c r="BH6" s="664"/>
      <c r="BI6" s="664"/>
      <c r="BJ6" s="664"/>
      <c r="BK6" s="664"/>
      <c r="BL6" s="664"/>
      <c r="BM6" s="664"/>
      <c r="BN6" s="665"/>
      <c r="BO6" s="723">
        <v>99.8</v>
      </c>
      <c r="BP6" s="723"/>
      <c r="BQ6" s="723"/>
      <c r="BR6" s="723"/>
      <c r="BS6" s="724">
        <v>3916</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67330</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67330</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914</v>
      </c>
      <c r="S7" s="664"/>
      <c r="T7" s="664"/>
      <c r="U7" s="664"/>
      <c r="V7" s="664"/>
      <c r="W7" s="664"/>
      <c r="X7" s="664"/>
      <c r="Y7" s="665"/>
      <c r="Z7" s="723">
        <v>0</v>
      </c>
      <c r="AA7" s="723"/>
      <c r="AB7" s="723"/>
      <c r="AC7" s="723"/>
      <c r="AD7" s="724">
        <v>914</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286005</v>
      </c>
      <c r="BH7" s="664"/>
      <c r="BI7" s="664"/>
      <c r="BJ7" s="664"/>
      <c r="BK7" s="664"/>
      <c r="BL7" s="664"/>
      <c r="BM7" s="664"/>
      <c r="BN7" s="665"/>
      <c r="BO7" s="723">
        <v>53.4</v>
      </c>
      <c r="BP7" s="723"/>
      <c r="BQ7" s="723"/>
      <c r="BR7" s="723"/>
      <c r="BS7" s="724">
        <v>3916</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985084</v>
      </c>
      <c r="CS7" s="664"/>
      <c r="CT7" s="664"/>
      <c r="CU7" s="664"/>
      <c r="CV7" s="664"/>
      <c r="CW7" s="664"/>
      <c r="CX7" s="664"/>
      <c r="CY7" s="665"/>
      <c r="CZ7" s="723">
        <v>15.5</v>
      </c>
      <c r="DA7" s="723"/>
      <c r="DB7" s="723"/>
      <c r="DC7" s="723"/>
      <c r="DD7" s="669">
        <v>406032</v>
      </c>
      <c r="DE7" s="664"/>
      <c r="DF7" s="664"/>
      <c r="DG7" s="664"/>
      <c r="DH7" s="664"/>
      <c r="DI7" s="664"/>
      <c r="DJ7" s="664"/>
      <c r="DK7" s="664"/>
      <c r="DL7" s="664"/>
      <c r="DM7" s="664"/>
      <c r="DN7" s="664"/>
      <c r="DO7" s="664"/>
      <c r="DP7" s="665"/>
      <c r="DQ7" s="669">
        <v>567287</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1230</v>
      </c>
      <c r="S8" s="664"/>
      <c r="T8" s="664"/>
      <c r="U8" s="664"/>
      <c r="V8" s="664"/>
      <c r="W8" s="664"/>
      <c r="X8" s="664"/>
      <c r="Y8" s="665"/>
      <c r="Z8" s="723">
        <v>0</v>
      </c>
      <c r="AA8" s="723"/>
      <c r="AB8" s="723"/>
      <c r="AC8" s="723"/>
      <c r="AD8" s="724">
        <v>1230</v>
      </c>
      <c r="AE8" s="724"/>
      <c r="AF8" s="724"/>
      <c r="AG8" s="724"/>
      <c r="AH8" s="724"/>
      <c r="AI8" s="724"/>
      <c r="AJ8" s="724"/>
      <c r="AK8" s="724"/>
      <c r="AL8" s="666">
        <v>0</v>
      </c>
      <c r="AM8" s="667"/>
      <c r="AN8" s="667"/>
      <c r="AO8" s="725"/>
      <c r="AP8" s="658" t="s">
        <v>234</v>
      </c>
      <c r="AQ8" s="659"/>
      <c r="AR8" s="659"/>
      <c r="AS8" s="659"/>
      <c r="AT8" s="659"/>
      <c r="AU8" s="659"/>
      <c r="AV8" s="659"/>
      <c r="AW8" s="659"/>
      <c r="AX8" s="659"/>
      <c r="AY8" s="659"/>
      <c r="AZ8" s="659"/>
      <c r="BA8" s="659"/>
      <c r="BB8" s="659"/>
      <c r="BC8" s="659"/>
      <c r="BD8" s="659"/>
      <c r="BE8" s="659"/>
      <c r="BF8" s="660"/>
      <c r="BG8" s="661">
        <v>8552</v>
      </c>
      <c r="BH8" s="664"/>
      <c r="BI8" s="664"/>
      <c r="BJ8" s="664"/>
      <c r="BK8" s="664"/>
      <c r="BL8" s="664"/>
      <c r="BM8" s="664"/>
      <c r="BN8" s="665"/>
      <c r="BO8" s="723">
        <v>1.6</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1033951</v>
      </c>
      <c r="CS8" s="664"/>
      <c r="CT8" s="664"/>
      <c r="CU8" s="664"/>
      <c r="CV8" s="664"/>
      <c r="CW8" s="664"/>
      <c r="CX8" s="664"/>
      <c r="CY8" s="665"/>
      <c r="CZ8" s="723">
        <v>16.3</v>
      </c>
      <c r="DA8" s="723"/>
      <c r="DB8" s="723"/>
      <c r="DC8" s="723"/>
      <c r="DD8" s="669">
        <v>60717</v>
      </c>
      <c r="DE8" s="664"/>
      <c r="DF8" s="664"/>
      <c r="DG8" s="664"/>
      <c r="DH8" s="664"/>
      <c r="DI8" s="664"/>
      <c r="DJ8" s="664"/>
      <c r="DK8" s="664"/>
      <c r="DL8" s="664"/>
      <c r="DM8" s="664"/>
      <c r="DN8" s="664"/>
      <c r="DO8" s="664"/>
      <c r="DP8" s="665"/>
      <c r="DQ8" s="669">
        <v>574987</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1061</v>
      </c>
      <c r="S9" s="664"/>
      <c r="T9" s="664"/>
      <c r="U9" s="664"/>
      <c r="V9" s="664"/>
      <c r="W9" s="664"/>
      <c r="X9" s="664"/>
      <c r="Y9" s="665"/>
      <c r="Z9" s="723">
        <v>0</v>
      </c>
      <c r="AA9" s="723"/>
      <c r="AB9" s="723"/>
      <c r="AC9" s="723"/>
      <c r="AD9" s="724">
        <v>1061</v>
      </c>
      <c r="AE9" s="724"/>
      <c r="AF9" s="724"/>
      <c r="AG9" s="724"/>
      <c r="AH9" s="724"/>
      <c r="AI9" s="724"/>
      <c r="AJ9" s="724"/>
      <c r="AK9" s="724"/>
      <c r="AL9" s="666">
        <v>0</v>
      </c>
      <c r="AM9" s="667"/>
      <c r="AN9" s="667"/>
      <c r="AO9" s="725"/>
      <c r="AP9" s="658" t="s">
        <v>238</v>
      </c>
      <c r="AQ9" s="659"/>
      <c r="AR9" s="659"/>
      <c r="AS9" s="659"/>
      <c r="AT9" s="659"/>
      <c r="AU9" s="659"/>
      <c r="AV9" s="659"/>
      <c r="AW9" s="659"/>
      <c r="AX9" s="659"/>
      <c r="AY9" s="659"/>
      <c r="AZ9" s="659"/>
      <c r="BA9" s="659"/>
      <c r="BB9" s="659"/>
      <c r="BC9" s="659"/>
      <c r="BD9" s="659"/>
      <c r="BE9" s="659"/>
      <c r="BF9" s="660"/>
      <c r="BG9" s="661">
        <v>246257</v>
      </c>
      <c r="BH9" s="664"/>
      <c r="BI9" s="664"/>
      <c r="BJ9" s="664"/>
      <c r="BK9" s="664"/>
      <c r="BL9" s="664"/>
      <c r="BM9" s="664"/>
      <c r="BN9" s="665"/>
      <c r="BO9" s="723">
        <v>46</v>
      </c>
      <c r="BP9" s="723"/>
      <c r="BQ9" s="723"/>
      <c r="BR9" s="723"/>
      <c r="BS9" s="669" t="s">
        <v>128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825664</v>
      </c>
      <c r="CS9" s="664"/>
      <c r="CT9" s="664"/>
      <c r="CU9" s="664"/>
      <c r="CV9" s="664"/>
      <c r="CW9" s="664"/>
      <c r="CX9" s="664"/>
      <c r="CY9" s="665"/>
      <c r="CZ9" s="723">
        <v>13</v>
      </c>
      <c r="DA9" s="723"/>
      <c r="DB9" s="723"/>
      <c r="DC9" s="723"/>
      <c r="DD9" s="669">
        <v>92504</v>
      </c>
      <c r="DE9" s="664"/>
      <c r="DF9" s="664"/>
      <c r="DG9" s="664"/>
      <c r="DH9" s="664"/>
      <c r="DI9" s="664"/>
      <c r="DJ9" s="664"/>
      <c r="DK9" s="664"/>
      <c r="DL9" s="664"/>
      <c r="DM9" s="664"/>
      <c r="DN9" s="664"/>
      <c r="DO9" s="664"/>
      <c r="DP9" s="665"/>
      <c r="DQ9" s="669">
        <v>732528</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235</v>
      </c>
      <c r="AA10" s="723"/>
      <c r="AB10" s="723"/>
      <c r="AC10" s="723"/>
      <c r="AD10" s="724" t="s">
        <v>128</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12112</v>
      </c>
      <c r="BH10" s="664"/>
      <c r="BI10" s="664"/>
      <c r="BJ10" s="664"/>
      <c r="BK10" s="664"/>
      <c r="BL10" s="664"/>
      <c r="BM10" s="664"/>
      <c r="BN10" s="665"/>
      <c r="BO10" s="723">
        <v>2.2999999999999998</v>
      </c>
      <c r="BP10" s="723"/>
      <c r="BQ10" s="723"/>
      <c r="BR10" s="723"/>
      <c r="BS10" s="669" t="s">
        <v>235</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16372</v>
      </c>
      <c r="CS10" s="664"/>
      <c r="CT10" s="664"/>
      <c r="CU10" s="664"/>
      <c r="CV10" s="664"/>
      <c r="CW10" s="664"/>
      <c r="CX10" s="664"/>
      <c r="CY10" s="665"/>
      <c r="CZ10" s="723">
        <v>0.3</v>
      </c>
      <c r="DA10" s="723"/>
      <c r="DB10" s="723"/>
      <c r="DC10" s="723"/>
      <c r="DD10" s="669" t="s">
        <v>128</v>
      </c>
      <c r="DE10" s="664"/>
      <c r="DF10" s="664"/>
      <c r="DG10" s="664"/>
      <c r="DH10" s="664"/>
      <c r="DI10" s="664"/>
      <c r="DJ10" s="664"/>
      <c r="DK10" s="664"/>
      <c r="DL10" s="664"/>
      <c r="DM10" s="664"/>
      <c r="DN10" s="664"/>
      <c r="DO10" s="664"/>
      <c r="DP10" s="665"/>
      <c r="DQ10" s="669">
        <v>372</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235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19084</v>
      </c>
      <c r="BH11" s="664"/>
      <c r="BI11" s="664"/>
      <c r="BJ11" s="664"/>
      <c r="BK11" s="664"/>
      <c r="BL11" s="664"/>
      <c r="BM11" s="664"/>
      <c r="BN11" s="665"/>
      <c r="BO11" s="723">
        <v>3.6</v>
      </c>
      <c r="BP11" s="723"/>
      <c r="BQ11" s="723"/>
      <c r="BR11" s="723"/>
      <c r="BS11" s="669">
        <v>3916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691724</v>
      </c>
      <c r="CS11" s="664"/>
      <c r="CT11" s="664"/>
      <c r="CU11" s="664"/>
      <c r="CV11" s="664"/>
      <c r="CW11" s="664"/>
      <c r="CX11" s="664"/>
      <c r="CY11" s="665"/>
      <c r="CZ11" s="723">
        <v>10.9</v>
      </c>
      <c r="DA11" s="723"/>
      <c r="DB11" s="723"/>
      <c r="DC11" s="723"/>
      <c r="DD11" s="669">
        <v>507498</v>
      </c>
      <c r="DE11" s="664"/>
      <c r="DF11" s="664"/>
      <c r="DG11" s="664"/>
      <c r="DH11" s="664"/>
      <c r="DI11" s="664"/>
      <c r="DJ11" s="664"/>
      <c r="DK11" s="664"/>
      <c r="DL11" s="664"/>
      <c r="DM11" s="664"/>
      <c r="DN11" s="664"/>
      <c r="DO11" s="664"/>
      <c r="DP11" s="665"/>
      <c r="DQ11" s="669">
        <v>256717</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102765</v>
      </c>
      <c r="S12" s="664"/>
      <c r="T12" s="664"/>
      <c r="U12" s="664"/>
      <c r="V12" s="664"/>
      <c r="W12" s="664"/>
      <c r="X12" s="664"/>
      <c r="Y12" s="665"/>
      <c r="Z12" s="723">
        <v>1.6</v>
      </c>
      <c r="AA12" s="723"/>
      <c r="AB12" s="723"/>
      <c r="AC12" s="723"/>
      <c r="AD12" s="724">
        <v>102765</v>
      </c>
      <c r="AE12" s="724"/>
      <c r="AF12" s="724"/>
      <c r="AG12" s="724"/>
      <c r="AH12" s="724"/>
      <c r="AI12" s="724"/>
      <c r="AJ12" s="724"/>
      <c r="AK12" s="724"/>
      <c r="AL12" s="666">
        <v>3.1</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193877</v>
      </c>
      <c r="BH12" s="664"/>
      <c r="BI12" s="664"/>
      <c r="BJ12" s="664"/>
      <c r="BK12" s="664"/>
      <c r="BL12" s="664"/>
      <c r="BM12" s="664"/>
      <c r="BN12" s="665"/>
      <c r="BO12" s="723">
        <v>36.200000000000003</v>
      </c>
      <c r="BP12" s="723"/>
      <c r="BQ12" s="723"/>
      <c r="BR12" s="723"/>
      <c r="BS12" s="669" t="s">
        <v>128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214224</v>
      </c>
      <c r="CS12" s="664"/>
      <c r="CT12" s="664"/>
      <c r="CU12" s="664"/>
      <c r="CV12" s="664"/>
      <c r="CW12" s="664"/>
      <c r="CX12" s="664"/>
      <c r="CY12" s="665"/>
      <c r="CZ12" s="723">
        <v>3.4</v>
      </c>
      <c r="DA12" s="723"/>
      <c r="DB12" s="723"/>
      <c r="DC12" s="723"/>
      <c r="DD12" s="669">
        <v>26296</v>
      </c>
      <c r="DE12" s="664"/>
      <c r="DF12" s="664"/>
      <c r="DG12" s="664"/>
      <c r="DH12" s="664"/>
      <c r="DI12" s="664"/>
      <c r="DJ12" s="664"/>
      <c r="DK12" s="664"/>
      <c r="DL12" s="664"/>
      <c r="DM12" s="664"/>
      <c r="DN12" s="664"/>
      <c r="DO12" s="664"/>
      <c r="DP12" s="665"/>
      <c r="DQ12" s="669">
        <v>70195</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2844</v>
      </c>
      <c r="S13" s="664"/>
      <c r="T13" s="664"/>
      <c r="U13" s="664"/>
      <c r="V13" s="664"/>
      <c r="W13" s="664"/>
      <c r="X13" s="664"/>
      <c r="Y13" s="665"/>
      <c r="Z13" s="723">
        <v>0</v>
      </c>
      <c r="AA13" s="723"/>
      <c r="AB13" s="723"/>
      <c r="AC13" s="723"/>
      <c r="AD13" s="724">
        <v>2844</v>
      </c>
      <c r="AE13" s="724"/>
      <c r="AF13" s="724"/>
      <c r="AG13" s="724"/>
      <c r="AH13" s="724"/>
      <c r="AI13" s="724"/>
      <c r="AJ13" s="724"/>
      <c r="AK13" s="724"/>
      <c r="AL13" s="666">
        <v>0.1</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182957</v>
      </c>
      <c r="BH13" s="664"/>
      <c r="BI13" s="664"/>
      <c r="BJ13" s="664"/>
      <c r="BK13" s="664"/>
      <c r="BL13" s="664"/>
      <c r="BM13" s="664"/>
      <c r="BN13" s="665"/>
      <c r="BO13" s="723">
        <v>34.200000000000003</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443088</v>
      </c>
      <c r="CS13" s="664"/>
      <c r="CT13" s="664"/>
      <c r="CU13" s="664"/>
      <c r="CV13" s="664"/>
      <c r="CW13" s="664"/>
      <c r="CX13" s="664"/>
      <c r="CY13" s="665"/>
      <c r="CZ13" s="723">
        <v>7</v>
      </c>
      <c r="DA13" s="723"/>
      <c r="DB13" s="723"/>
      <c r="DC13" s="723"/>
      <c r="DD13" s="669">
        <v>296533</v>
      </c>
      <c r="DE13" s="664"/>
      <c r="DF13" s="664"/>
      <c r="DG13" s="664"/>
      <c r="DH13" s="664"/>
      <c r="DI13" s="664"/>
      <c r="DJ13" s="664"/>
      <c r="DK13" s="664"/>
      <c r="DL13" s="664"/>
      <c r="DM13" s="664"/>
      <c r="DN13" s="664"/>
      <c r="DO13" s="664"/>
      <c r="DP13" s="665"/>
      <c r="DQ13" s="669">
        <v>126126</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15324</v>
      </c>
      <c r="BH14" s="664"/>
      <c r="BI14" s="664"/>
      <c r="BJ14" s="664"/>
      <c r="BK14" s="664"/>
      <c r="BL14" s="664"/>
      <c r="BM14" s="664"/>
      <c r="BN14" s="665"/>
      <c r="BO14" s="723">
        <v>2.9</v>
      </c>
      <c r="BP14" s="723"/>
      <c r="BQ14" s="723"/>
      <c r="BR14" s="723"/>
      <c r="BS14" s="669" t="s">
        <v>128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300044</v>
      </c>
      <c r="CS14" s="664"/>
      <c r="CT14" s="664"/>
      <c r="CU14" s="664"/>
      <c r="CV14" s="664"/>
      <c r="CW14" s="664"/>
      <c r="CX14" s="664"/>
      <c r="CY14" s="665"/>
      <c r="CZ14" s="723">
        <v>4.7</v>
      </c>
      <c r="DA14" s="723"/>
      <c r="DB14" s="723"/>
      <c r="DC14" s="723"/>
      <c r="DD14" s="669">
        <v>33751</v>
      </c>
      <c r="DE14" s="664"/>
      <c r="DF14" s="664"/>
      <c r="DG14" s="664"/>
      <c r="DH14" s="664"/>
      <c r="DI14" s="664"/>
      <c r="DJ14" s="664"/>
      <c r="DK14" s="664"/>
      <c r="DL14" s="664"/>
      <c r="DM14" s="664"/>
      <c r="DN14" s="664"/>
      <c r="DO14" s="664"/>
      <c r="DP14" s="665"/>
      <c r="DQ14" s="669">
        <v>271491</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16000</v>
      </c>
      <c r="S15" s="664"/>
      <c r="T15" s="664"/>
      <c r="U15" s="664"/>
      <c r="V15" s="664"/>
      <c r="W15" s="664"/>
      <c r="X15" s="664"/>
      <c r="Y15" s="665"/>
      <c r="Z15" s="723">
        <v>0.2</v>
      </c>
      <c r="AA15" s="723"/>
      <c r="AB15" s="723"/>
      <c r="AC15" s="723"/>
      <c r="AD15" s="724">
        <v>16000</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39239</v>
      </c>
      <c r="BH15" s="664"/>
      <c r="BI15" s="664"/>
      <c r="BJ15" s="664"/>
      <c r="BK15" s="664"/>
      <c r="BL15" s="664"/>
      <c r="BM15" s="664"/>
      <c r="BN15" s="665"/>
      <c r="BO15" s="723">
        <v>7.3</v>
      </c>
      <c r="BP15" s="723"/>
      <c r="BQ15" s="723"/>
      <c r="BR15" s="723"/>
      <c r="BS15" s="669" t="s">
        <v>235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830270</v>
      </c>
      <c r="CS15" s="664"/>
      <c r="CT15" s="664"/>
      <c r="CU15" s="664"/>
      <c r="CV15" s="664"/>
      <c r="CW15" s="664"/>
      <c r="CX15" s="664"/>
      <c r="CY15" s="665"/>
      <c r="CZ15" s="723">
        <v>13.1</v>
      </c>
      <c r="DA15" s="723"/>
      <c r="DB15" s="723"/>
      <c r="DC15" s="723"/>
      <c r="DD15" s="669">
        <v>271039</v>
      </c>
      <c r="DE15" s="664"/>
      <c r="DF15" s="664"/>
      <c r="DG15" s="664"/>
      <c r="DH15" s="664"/>
      <c r="DI15" s="664"/>
      <c r="DJ15" s="664"/>
      <c r="DK15" s="664"/>
      <c r="DL15" s="664"/>
      <c r="DM15" s="664"/>
      <c r="DN15" s="664"/>
      <c r="DO15" s="664"/>
      <c r="DP15" s="665"/>
      <c r="DQ15" s="669">
        <v>561469</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128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235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325837</v>
      </c>
      <c r="CS16" s="664"/>
      <c r="CT16" s="664"/>
      <c r="CU16" s="664"/>
      <c r="CV16" s="664"/>
      <c r="CW16" s="664"/>
      <c r="CX16" s="664"/>
      <c r="CY16" s="665"/>
      <c r="CZ16" s="723">
        <v>5.0999999999999996</v>
      </c>
      <c r="DA16" s="723"/>
      <c r="DB16" s="723"/>
      <c r="DC16" s="723"/>
      <c r="DD16" s="669" t="s">
        <v>235</v>
      </c>
      <c r="DE16" s="664"/>
      <c r="DF16" s="664"/>
      <c r="DG16" s="664"/>
      <c r="DH16" s="664"/>
      <c r="DI16" s="664"/>
      <c r="DJ16" s="664"/>
      <c r="DK16" s="664"/>
      <c r="DL16" s="664"/>
      <c r="DM16" s="664"/>
      <c r="DN16" s="664"/>
      <c r="DO16" s="664"/>
      <c r="DP16" s="665"/>
      <c r="DQ16" s="669">
        <v>29661</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878</v>
      </c>
      <c r="S17" s="664"/>
      <c r="T17" s="664"/>
      <c r="U17" s="664"/>
      <c r="V17" s="664"/>
      <c r="W17" s="664"/>
      <c r="X17" s="664"/>
      <c r="Y17" s="665"/>
      <c r="Z17" s="723">
        <v>0</v>
      </c>
      <c r="AA17" s="723"/>
      <c r="AB17" s="723"/>
      <c r="AC17" s="723"/>
      <c r="AD17" s="724">
        <v>878</v>
      </c>
      <c r="AE17" s="724"/>
      <c r="AF17" s="724"/>
      <c r="AG17" s="724"/>
      <c r="AH17" s="724"/>
      <c r="AI17" s="724"/>
      <c r="AJ17" s="724"/>
      <c r="AK17" s="724"/>
      <c r="AL17" s="666">
        <v>0</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615692</v>
      </c>
      <c r="CS17" s="664"/>
      <c r="CT17" s="664"/>
      <c r="CU17" s="664"/>
      <c r="CV17" s="664"/>
      <c r="CW17" s="664"/>
      <c r="CX17" s="664"/>
      <c r="CY17" s="665"/>
      <c r="CZ17" s="723">
        <v>9.6999999999999993</v>
      </c>
      <c r="DA17" s="723"/>
      <c r="DB17" s="723"/>
      <c r="DC17" s="723"/>
      <c r="DD17" s="669" t="s">
        <v>235</v>
      </c>
      <c r="DE17" s="664"/>
      <c r="DF17" s="664"/>
      <c r="DG17" s="664"/>
      <c r="DH17" s="664"/>
      <c r="DI17" s="664"/>
      <c r="DJ17" s="664"/>
      <c r="DK17" s="664"/>
      <c r="DL17" s="664"/>
      <c r="DM17" s="664"/>
      <c r="DN17" s="664"/>
      <c r="DO17" s="664"/>
      <c r="DP17" s="665"/>
      <c r="DQ17" s="669">
        <v>568716</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2851446</v>
      </c>
      <c r="S18" s="664"/>
      <c r="T18" s="664"/>
      <c r="U18" s="664"/>
      <c r="V18" s="664"/>
      <c r="W18" s="664"/>
      <c r="X18" s="664"/>
      <c r="Y18" s="665"/>
      <c r="Z18" s="723">
        <v>44.5</v>
      </c>
      <c r="AA18" s="723"/>
      <c r="AB18" s="723"/>
      <c r="AC18" s="723"/>
      <c r="AD18" s="724">
        <v>2504044</v>
      </c>
      <c r="AE18" s="724"/>
      <c r="AF18" s="724"/>
      <c r="AG18" s="724"/>
      <c r="AH18" s="724"/>
      <c r="AI18" s="724"/>
      <c r="AJ18" s="724"/>
      <c r="AK18" s="724"/>
      <c r="AL18" s="666">
        <v>75.8</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2504044</v>
      </c>
      <c r="S19" s="664"/>
      <c r="T19" s="664"/>
      <c r="U19" s="664"/>
      <c r="V19" s="664"/>
      <c r="W19" s="664"/>
      <c r="X19" s="664"/>
      <c r="Y19" s="665"/>
      <c r="Z19" s="723">
        <v>39.1</v>
      </c>
      <c r="AA19" s="723"/>
      <c r="AB19" s="723"/>
      <c r="AC19" s="723"/>
      <c r="AD19" s="724">
        <v>2504044</v>
      </c>
      <c r="AE19" s="724"/>
      <c r="AF19" s="724"/>
      <c r="AG19" s="724"/>
      <c r="AH19" s="724"/>
      <c r="AI19" s="724"/>
      <c r="AJ19" s="724"/>
      <c r="AK19" s="724"/>
      <c r="AL19" s="666">
        <v>75.8</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1243</v>
      </c>
      <c r="BH19" s="664"/>
      <c r="BI19" s="664"/>
      <c r="BJ19" s="664"/>
      <c r="BK19" s="664"/>
      <c r="BL19" s="664"/>
      <c r="BM19" s="664"/>
      <c r="BN19" s="665"/>
      <c r="BO19" s="723">
        <v>0.2</v>
      </c>
      <c r="BP19" s="723"/>
      <c r="BQ19" s="723"/>
      <c r="BR19" s="723"/>
      <c r="BS19" s="669" t="s">
        <v>171</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235</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347402</v>
      </c>
      <c r="S20" s="664"/>
      <c r="T20" s="664"/>
      <c r="U20" s="664"/>
      <c r="V20" s="664"/>
      <c r="W20" s="664"/>
      <c r="X20" s="664"/>
      <c r="Y20" s="665"/>
      <c r="Z20" s="723">
        <v>5.4</v>
      </c>
      <c r="AA20" s="723"/>
      <c r="AB20" s="723"/>
      <c r="AC20" s="723"/>
      <c r="AD20" s="724" t="s">
        <v>235</v>
      </c>
      <c r="AE20" s="724"/>
      <c r="AF20" s="724"/>
      <c r="AG20" s="724"/>
      <c r="AH20" s="724"/>
      <c r="AI20" s="724"/>
      <c r="AJ20" s="724"/>
      <c r="AK20" s="724"/>
      <c r="AL20" s="666" t="s">
        <v>235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1243</v>
      </c>
      <c r="BH20" s="664"/>
      <c r="BI20" s="664"/>
      <c r="BJ20" s="664"/>
      <c r="BK20" s="664"/>
      <c r="BL20" s="664"/>
      <c r="BM20" s="664"/>
      <c r="BN20" s="665"/>
      <c r="BO20" s="723">
        <v>0.2</v>
      </c>
      <c r="BP20" s="723"/>
      <c r="BQ20" s="723"/>
      <c r="BR20" s="723"/>
      <c r="BS20" s="669" t="s">
        <v>235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6349280</v>
      </c>
      <c r="CS20" s="664"/>
      <c r="CT20" s="664"/>
      <c r="CU20" s="664"/>
      <c r="CV20" s="664"/>
      <c r="CW20" s="664"/>
      <c r="CX20" s="664"/>
      <c r="CY20" s="665"/>
      <c r="CZ20" s="723">
        <v>100</v>
      </c>
      <c r="DA20" s="723"/>
      <c r="DB20" s="723"/>
      <c r="DC20" s="723"/>
      <c r="DD20" s="669">
        <v>1694370</v>
      </c>
      <c r="DE20" s="664"/>
      <c r="DF20" s="664"/>
      <c r="DG20" s="664"/>
      <c r="DH20" s="664"/>
      <c r="DI20" s="664"/>
      <c r="DJ20" s="664"/>
      <c r="DK20" s="664"/>
      <c r="DL20" s="664"/>
      <c r="DM20" s="664"/>
      <c r="DN20" s="664"/>
      <c r="DO20" s="664"/>
      <c r="DP20" s="665"/>
      <c r="DQ20" s="669">
        <v>3826879</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235</v>
      </c>
      <c r="AA21" s="723"/>
      <c r="AB21" s="723"/>
      <c r="AC21" s="723"/>
      <c r="AD21" s="724" t="s">
        <v>128</v>
      </c>
      <c r="AE21" s="724"/>
      <c r="AF21" s="724"/>
      <c r="AG21" s="724"/>
      <c r="AH21" s="724"/>
      <c r="AI21" s="724"/>
      <c r="AJ21" s="724"/>
      <c r="AK21" s="724"/>
      <c r="AL21" s="666" t="s">
        <v>128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1243</v>
      </c>
      <c r="BH21" s="664"/>
      <c r="BI21" s="664"/>
      <c r="BJ21" s="664"/>
      <c r="BK21" s="664"/>
      <c r="BL21" s="664"/>
      <c r="BM21" s="664"/>
      <c r="BN21" s="665"/>
      <c r="BO21" s="723">
        <v>0.2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3585066</v>
      </c>
      <c r="S22" s="664"/>
      <c r="T22" s="664"/>
      <c r="U22" s="664"/>
      <c r="V22" s="664"/>
      <c r="W22" s="664"/>
      <c r="X22" s="664"/>
      <c r="Y22" s="665"/>
      <c r="Z22" s="723">
        <v>55.9</v>
      </c>
      <c r="AA22" s="723"/>
      <c r="AB22" s="723"/>
      <c r="AC22" s="723"/>
      <c r="AD22" s="724">
        <v>3237664</v>
      </c>
      <c r="AE22" s="724"/>
      <c r="AF22" s="724"/>
      <c r="AG22" s="724"/>
      <c r="AH22" s="724"/>
      <c r="AI22" s="724"/>
      <c r="AJ22" s="724"/>
      <c r="AK22" s="724"/>
      <c r="AL22" s="666">
        <v>98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731</v>
      </c>
      <c r="S23" s="664"/>
      <c r="T23" s="664"/>
      <c r="U23" s="664"/>
      <c r="V23" s="664"/>
      <c r="W23" s="664"/>
      <c r="X23" s="664"/>
      <c r="Y23" s="665"/>
      <c r="Z23" s="723">
        <v>0</v>
      </c>
      <c r="AA23" s="723"/>
      <c r="AB23" s="723"/>
      <c r="AC23" s="723"/>
      <c r="AD23" s="724">
        <v>731</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235</v>
      </c>
      <c r="BP23" s="723"/>
      <c r="BQ23" s="723"/>
      <c r="BR23" s="723"/>
      <c r="BS23" s="669" t="s">
        <v>171</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24985</v>
      </c>
      <c r="S24" s="664"/>
      <c r="T24" s="664"/>
      <c r="U24" s="664"/>
      <c r="V24" s="664"/>
      <c r="W24" s="664"/>
      <c r="X24" s="664"/>
      <c r="Y24" s="665"/>
      <c r="Z24" s="723">
        <v>0.4</v>
      </c>
      <c r="AA24" s="723"/>
      <c r="AB24" s="723"/>
      <c r="AC24" s="723"/>
      <c r="AD24" s="724" t="s">
        <v>128</v>
      </c>
      <c r="AE24" s="724"/>
      <c r="AF24" s="724"/>
      <c r="AG24" s="724"/>
      <c r="AH24" s="724"/>
      <c r="AI24" s="724"/>
      <c r="AJ24" s="724"/>
      <c r="AK24" s="724"/>
      <c r="AL24" s="666" t="s">
        <v>128</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2072782</v>
      </c>
      <c r="CS24" s="727"/>
      <c r="CT24" s="727"/>
      <c r="CU24" s="727"/>
      <c r="CV24" s="727"/>
      <c r="CW24" s="727"/>
      <c r="CX24" s="727"/>
      <c r="CY24" s="773"/>
      <c r="CZ24" s="774">
        <v>32.6</v>
      </c>
      <c r="DA24" s="743"/>
      <c r="DB24" s="743"/>
      <c r="DC24" s="777"/>
      <c r="DD24" s="772">
        <v>1659649</v>
      </c>
      <c r="DE24" s="727"/>
      <c r="DF24" s="727"/>
      <c r="DG24" s="727"/>
      <c r="DH24" s="727"/>
      <c r="DI24" s="727"/>
      <c r="DJ24" s="727"/>
      <c r="DK24" s="773"/>
      <c r="DL24" s="772">
        <v>1646350</v>
      </c>
      <c r="DM24" s="727"/>
      <c r="DN24" s="727"/>
      <c r="DO24" s="727"/>
      <c r="DP24" s="727"/>
      <c r="DQ24" s="727"/>
      <c r="DR24" s="727"/>
      <c r="DS24" s="727"/>
      <c r="DT24" s="727"/>
      <c r="DU24" s="727"/>
      <c r="DV24" s="773"/>
      <c r="DW24" s="774">
        <v>48</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138394</v>
      </c>
      <c r="S25" s="664"/>
      <c r="T25" s="664"/>
      <c r="U25" s="664"/>
      <c r="V25" s="664"/>
      <c r="W25" s="664"/>
      <c r="X25" s="664"/>
      <c r="Y25" s="665"/>
      <c r="Z25" s="723">
        <v>2.2000000000000002</v>
      </c>
      <c r="AA25" s="723"/>
      <c r="AB25" s="723"/>
      <c r="AC25" s="723"/>
      <c r="AD25" s="724">
        <v>2708</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235</v>
      </c>
      <c r="BP25" s="723"/>
      <c r="BQ25" s="723"/>
      <c r="BR25" s="723"/>
      <c r="BS25" s="669" t="s">
        <v>128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1017666</v>
      </c>
      <c r="CS25" s="662"/>
      <c r="CT25" s="662"/>
      <c r="CU25" s="662"/>
      <c r="CV25" s="662"/>
      <c r="CW25" s="662"/>
      <c r="CX25" s="662"/>
      <c r="CY25" s="663"/>
      <c r="CZ25" s="666">
        <v>16</v>
      </c>
      <c r="DA25" s="695"/>
      <c r="DB25" s="695"/>
      <c r="DC25" s="696"/>
      <c r="DD25" s="669">
        <v>953694</v>
      </c>
      <c r="DE25" s="662"/>
      <c r="DF25" s="662"/>
      <c r="DG25" s="662"/>
      <c r="DH25" s="662"/>
      <c r="DI25" s="662"/>
      <c r="DJ25" s="662"/>
      <c r="DK25" s="663"/>
      <c r="DL25" s="669">
        <v>953689</v>
      </c>
      <c r="DM25" s="662"/>
      <c r="DN25" s="662"/>
      <c r="DO25" s="662"/>
      <c r="DP25" s="662"/>
      <c r="DQ25" s="662"/>
      <c r="DR25" s="662"/>
      <c r="DS25" s="662"/>
      <c r="DT25" s="662"/>
      <c r="DU25" s="662"/>
      <c r="DV25" s="663"/>
      <c r="DW25" s="666">
        <v>27.8</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3369</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171</v>
      </c>
      <c r="BH26" s="664"/>
      <c r="BI26" s="664"/>
      <c r="BJ26" s="664"/>
      <c r="BK26" s="664"/>
      <c r="BL26" s="664"/>
      <c r="BM26" s="664"/>
      <c r="BN26" s="665"/>
      <c r="BO26" s="723" t="s">
        <v>235</v>
      </c>
      <c r="BP26" s="723"/>
      <c r="BQ26" s="723"/>
      <c r="BR26" s="723"/>
      <c r="BS26" s="669" t="s">
        <v>128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685911</v>
      </c>
      <c r="CS26" s="664"/>
      <c r="CT26" s="664"/>
      <c r="CU26" s="664"/>
      <c r="CV26" s="664"/>
      <c r="CW26" s="664"/>
      <c r="CX26" s="664"/>
      <c r="CY26" s="665"/>
      <c r="CZ26" s="666">
        <v>10.8</v>
      </c>
      <c r="DA26" s="695"/>
      <c r="DB26" s="695"/>
      <c r="DC26" s="696"/>
      <c r="DD26" s="669">
        <v>685911</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447798</v>
      </c>
      <c r="S27" s="664"/>
      <c r="T27" s="664"/>
      <c r="U27" s="664"/>
      <c r="V27" s="664"/>
      <c r="W27" s="664"/>
      <c r="X27" s="664"/>
      <c r="Y27" s="665"/>
      <c r="Z27" s="723">
        <v>7</v>
      </c>
      <c r="AA27" s="723"/>
      <c r="AB27" s="723"/>
      <c r="AC27" s="723"/>
      <c r="AD27" s="724" t="s">
        <v>128</v>
      </c>
      <c r="AE27" s="724"/>
      <c r="AF27" s="724"/>
      <c r="AG27" s="724"/>
      <c r="AH27" s="724"/>
      <c r="AI27" s="724"/>
      <c r="AJ27" s="724"/>
      <c r="AK27" s="724"/>
      <c r="AL27" s="666" t="s">
        <v>128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535688</v>
      </c>
      <c r="BH27" s="664"/>
      <c r="BI27" s="664"/>
      <c r="BJ27" s="664"/>
      <c r="BK27" s="664"/>
      <c r="BL27" s="664"/>
      <c r="BM27" s="664"/>
      <c r="BN27" s="665"/>
      <c r="BO27" s="723">
        <v>100</v>
      </c>
      <c r="BP27" s="723"/>
      <c r="BQ27" s="723"/>
      <c r="BR27" s="723"/>
      <c r="BS27" s="669">
        <v>3916</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439424</v>
      </c>
      <c r="CS27" s="662"/>
      <c r="CT27" s="662"/>
      <c r="CU27" s="662"/>
      <c r="CV27" s="662"/>
      <c r="CW27" s="662"/>
      <c r="CX27" s="662"/>
      <c r="CY27" s="663"/>
      <c r="CZ27" s="666">
        <v>6.9</v>
      </c>
      <c r="DA27" s="695"/>
      <c r="DB27" s="695"/>
      <c r="DC27" s="696"/>
      <c r="DD27" s="669">
        <v>137239</v>
      </c>
      <c r="DE27" s="662"/>
      <c r="DF27" s="662"/>
      <c r="DG27" s="662"/>
      <c r="DH27" s="662"/>
      <c r="DI27" s="662"/>
      <c r="DJ27" s="662"/>
      <c r="DK27" s="663"/>
      <c r="DL27" s="669">
        <v>123945</v>
      </c>
      <c r="DM27" s="662"/>
      <c r="DN27" s="662"/>
      <c r="DO27" s="662"/>
      <c r="DP27" s="662"/>
      <c r="DQ27" s="662"/>
      <c r="DR27" s="662"/>
      <c r="DS27" s="662"/>
      <c r="DT27" s="662"/>
      <c r="DU27" s="662"/>
      <c r="DV27" s="663"/>
      <c r="DW27" s="666">
        <v>3.6</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171</v>
      </c>
      <c r="S28" s="664"/>
      <c r="T28" s="664"/>
      <c r="U28" s="664"/>
      <c r="V28" s="664"/>
      <c r="W28" s="664"/>
      <c r="X28" s="664"/>
      <c r="Y28" s="665"/>
      <c r="Z28" s="723" t="s">
        <v>235</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615692</v>
      </c>
      <c r="CS28" s="664"/>
      <c r="CT28" s="664"/>
      <c r="CU28" s="664"/>
      <c r="CV28" s="664"/>
      <c r="CW28" s="664"/>
      <c r="CX28" s="664"/>
      <c r="CY28" s="665"/>
      <c r="CZ28" s="666">
        <v>9.6999999999999993</v>
      </c>
      <c r="DA28" s="695"/>
      <c r="DB28" s="695"/>
      <c r="DC28" s="696"/>
      <c r="DD28" s="669">
        <v>568716</v>
      </c>
      <c r="DE28" s="664"/>
      <c r="DF28" s="664"/>
      <c r="DG28" s="664"/>
      <c r="DH28" s="664"/>
      <c r="DI28" s="664"/>
      <c r="DJ28" s="664"/>
      <c r="DK28" s="665"/>
      <c r="DL28" s="669">
        <v>568716</v>
      </c>
      <c r="DM28" s="664"/>
      <c r="DN28" s="664"/>
      <c r="DO28" s="664"/>
      <c r="DP28" s="664"/>
      <c r="DQ28" s="664"/>
      <c r="DR28" s="664"/>
      <c r="DS28" s="664"/>
      <c r="DT28" s="664"/>
      <c r="DU28" s="664"/>
      <c r="DV28" s="665"/>
      <c r="DW28" s="666">
        <v>16.600000000000001</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504138</v>
      </c>
      <c r="S29" s="664"/>
      <c r="T29" s="664"/>
      <c r="U29" s="664"/>
      <c r="V29" s="664"/>
      <c r="W29" s="664"/>
      <c r="X29" s="664"/>
      <c r="Y29" s="665"/>
      <c r="Z29" s="723">
        <v>7.9</v>
      </c>
      <c r="AA29" s="723"/>
      <c r="AB29" s="723"/>
      <c r="AC29" s="723"/>
      <c r="AD29" s="724" t="s">
        <v>235</v>
      </c>
      <c r="AE29" s="724"/>
      <c r="AF29" s="724"/>
      <c r="AG29" s="724"/>
      <c r="AH29" s="724"/>
      <c r="AI29" s="724"/>
      <c r="AJ29" s="724"/>
      <c r="AK29" s="724"/>
      <c r="AL29" s="666" t="s">
        <v>128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615323</v>
      </c>
      <c r="CS29" s="662"/>
      <c r="CT29" s="662"/>
      <c r="CU29" s="662"/>
      <c r="CV29" s="662"/>
      <c r="CW29" s="662"/>
      <c r="CX29" s="662"/>
      <c r="CY29" s="663"/>
      <c r="CZ29" s="666">
        <v>9.6999999999999993</v>
      </c>
      <c r="DA29" s="695"/>
      <c r="DB29" s="695"/>
      <c r="DC29" s="696"/>
      <c r="DD29" s="669">
        <v>568347</v>
      </c>
      <c r="DE29" s="662"/>
      <c r="DF29" s="662"/>
      <c r="DG29" s="662"/>
      <c r="DH29" s="662"/>
      <c r="DI29" s="662"/>
      <c r="DJ29" s="662"/>
      <c r="DK29" s="663"/>
      <c r="DL29" s="669">
        <v>568347</v>
      </c>
      <c r="DM29" s="662"/>
      <c r="DN29" s="662"/>
      <c r="DO29" s="662"/>
      <c r="DP29" s="662"/>
      <c r="DQ29" s="662"/>
      <c r="DR29" s="662"/>
      <c r="DS29" s="662"/>
      <c r="DT29" s="662"/>
      <c r="DU29" s="662"/>
      <c r="DV29" s="663"/>
      <c r="DW29" s="666">
        <v>16.600000000000001</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60325</v>
      </c>
      <c r="S30" s="664"/>
      <c r="T30" s="664"/>
      <c r="U30" s="664"/>
      <c r="V30" s="664"/>
      <c r="W30" s="664"/>
      <c r="X30" s="664"/>
      <c r="Y30" s="665"/>
      <c r="Z30" s="723">
        <v>0.9</v>
      </c>
      <c r="AA30" s="723"/>
      <c r="AB30" s="723"/>
      <c r="AC30" s="723"/>
      <c r="AD30" s="724">
        <v>42975</v>
      </c>
      <c r="AE30" s="724"/>
      <c r="AF30" s="724"/>
      <c r="AG30" s="724"/>
      <c r="AH30" s="724"/>
      <c r="AI30" s="724"/>
      <c r="AJ30" s="724"/>
      <c r="AK30" s="724"/>
      <c r="AL30" s="666">
        <v>1.3</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99.3</v>
      </c>
      <c r="BH30" s="742"/>
      <c r="BI30" s="742"/>
      <c r="BJ30" s="742"/>
      <c r="BK30" s="742"/>
      <c r="BL30" s="742"/>
      <c r="BM30" s="743">
        <v>96</v>
      </c>
      <c r="BN30" s="742"/>
      <c r="BO30" s="742"/>
      <c r="BP30" s="742"/>
      <c r="BQ30" s="744"/>
      <c r="BR30" s="741">
        <v>99</v>
      </c>
      <c r="BS30" s="742"/>
      <c r="BT30" s="742"/>
      <c r="BU30" s="742"/>
      <c r="BV30" s="742"/>
      <c r="BW30" s="742"/>
      <c r="BX30" s="743">
        <v>95</v>
      </c>
      <c r="BY30" s="742"/>
      <c r="BZ30" s="742"/>
      <c r="CA30" s="742"/>
      <c r="CB30" s="744"/>
      <c r="CD30" s="747"/>
      <c r="CE30" s="748"/>
      <c r="CF30" s="705" t="s">
        <v>307</v>
      </c>
      <c r="CG30" s="702"/>
      <c r="CH30" s="702"/>
      <c r="CI30" s="702"/>
      <c r="CJ30" s="702"/>
      <c r="CK30" s="702"/>
      <c r="CL30" s="702"/>
      <c r="CM30" s="702"/>
      <c r="CN30" s="702"/>
      <c r="CO30" s="702"/>
      <c r="CP30" s="702"/>
      <c r="CQ30" s="703"/>
      <c r="CR30" s="661">
        <v>580529</v>
      </c>
      <c r="CS30" s="664"/>
      <c r="CT30" s="664"/>
      <c r="CU30" s="664"/>
      <c r="CV30" s="664"/>
      <c r="CW30" s="664"/>
      <c r="CX30" s="664"/>
      <c r="CY30" s="665"/>
      <c r="CZ30" s="666">
        <v>9.1</v>
      </c>
      <c r="DA30" s="695"/>
      <c r="DB30" s="695"/>
      <c r="DC30" s="696"/>
      <c r="DD30" s="669">
        <v>537556</v>
      </c>
      <c r="DE30" s="664"/>
      <c r="DF30" s="664"/>
      <c r="DG30" s="664"/>
      <c r="DH30" s="664"/>
      <c r="DI30" s="664"/>
      <c r="DJ30" s="664"/>
      <c r="DK30" s="665"/>
      <c r="DL30" s="669">
        <v>537556</v>
      </c>
      <c r="DM30" s="664"/>
      <c r="DN30" s="664"/>
      <c r="DO30" s="664"/>
      <c r="DP30" s="664"/>
      <c r="DQ30" s="664"/>
      <c r="DR30" s="664"/>
      <c r="DS30" s="664"/>
      <c r="DT30" s="664"/>
      <c r="DU30" s="664"/>
      <c r="DV30" s="665"/>
      <c r="DW30" s="666">
        <v>15.7</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157919</v>
      </c>
      <c r="S31" s="664"/>
      <c r="T31" s="664"/>
      <c r="U31" s="664"/>
      <c r="V31" s="664"/>
      <c r="W31" s="664"/>
      <c r="X31" s="664"/>
      <c r="Y31" s="665"/>
      <c r="Z31" s="723">
        <v>2.5</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99.4</v>
      </c>
      <c r="BH31" s="662"/>
      <c r="BI31" s="662"/>
      <c r="BJ31" s="662"/>
      <c r="BK31" s="662"/>
      <c r="BL31" s="662"/>
      <c r="BM31" s="667">
        <v>97</v>
      </c>
      <c r="BN31" s="740"/>
      <c r="BO31" s="740"/>
      <c r="BP31" s="740"/>
      <c r="BQ31" s="701"/>
      <c r="BR31" s="739">
        <v>99.3</v>
      </c>
      <c r="BS31" s="662"/>
      <c r="BT31" s="662"/>
      <c r="BU31" s="662"/>
      <c r="BV31" s="662"/>
      <c r="BW31" s="662"/>
      <c r="BX31" s="667">
        <v>96.5</v>
      </c>
      <c r="BY31" s="740"/>
      <c r="BZ31" s="740"/>
      <c r="CA31" s="740"/>
      <c r="CB31" s="701"/>
      <c r="CD31" s="747"/>
      <c r="CE31" s="748"/>
      <c r="CF31" s="705" t="s">
        <v>311</v>
      </c>
      <c r="CG31" s="702"/>
      <c r="CH31" s="702"/>
      <c r="CI31" s="702"/>
      <c r="CJ31" s="702"/>
      <c r="CK31" s="702"/>
      <c r="CL31" s="702"/>
      <c r="CM31" s="702"/>
      <c r="CN31" s="702"/>
      <c r="CO31" s="702"/>
      <c r="CP31" s="702"/>
      <c r="CQ31" s="703"/>
      <c r="CR31" s="661">
        <v>34794</v>
      </c>
      <c r="CS31" s="662"/>
      <c r="CT31" s="662"/>
      <c r="CU31" s="662"/>
      <c r="CV31" s="662"/>
      <c r="CW31" s="662"/>
      <c r="CX31" s="662"/>
      <c r="CY31" s="663"/>
      <c r="CZ31" s="666">
        <v>0.5</v>
      </c>
      <c r="DA31" s="695"/>
      <c r="DB31" s="695"/>
      <c r="DC31" s="696"/>
      <c r="DD31" s="669">
        <v>30791</v>
      </c>
      <c r="DE31" s="662"/>
      <c r="DF31" s="662"/>
      <c r="DG31" s="662"/>
      <c r="DH31" s="662"/>
      <c r="DI31" s="662"/>
      <c r="DJ31" s="662"/>
      <c r="DK31" s="663"/>
      <c r="DL31" s="669">
        <v>30791</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200000</v>
      </c>
      <c r="S32" s="664"/>
      <c r="T32" s="664"/>
      <c r="U32" s="664"/>
      <c r="V32" s="664"/>
      <c r="W32" s="664"/>
      <c r="X32" s="664"/>
      <c r="Y32" s="665"/>
      <c r="Z32" s="723">
        <v>3.1</v>
      </c>
      <c r="AA32" s="723"/>
      <c r="AB32" s="723"/>
      <c r="AC32" s="723"/>
      <c r="AD32" s="724" t="s">
        <v>235</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v>
      </c>
      <c r="BH32" s="677"/>
      <c r="BI32" s="677"/>
      <c r="BJ32" s="677"/>
      <c r="BK32" s="677"/>
      <c r="BL32" s="677"/>
      <c r="BM32" s="721">
        <v>93.5</v>
      </c>
      <c r="BN32" s="677"/>
      <c r="BO32" s="677"/>
      <c r="BP32" s="677"/>
      <c r="BQ32" s="714"/>
      <c r="BR32" s="738">
        <v>98.2</v>
      </c>
      <c r="BS32" s="677"/>
      <c r="BT32" s="677"/>
      <c r="BU32" s="677"/>
      <c r="BV32" s="677"/>
      <c r="BW32" s="677"/>
      <c r="BX32" s="721">
        <v>91.8</v>
      </c>
      <c r="BY32" s="677"/>
      <c r="BZ32" s="677"/>
      <c r="CA32" s="677"/>
      <c r="CB32" s="714"/>
      <c r="CD32" s="749"/>
      <c r="CE32" s="750"/>
      <c r="CF32" s="705" t="s">
        <v>314</v>
      </c>
      <c r="CG32" s="702"/>
      <c r="CH32" s="702"/>
      <c r="CI32" s="702"/>
      <c r="CJ32" s="702"/>
      <c r="CK32" s="702"/>
      <c r="CL32" s="702"/>
      <c r="CM32" s="702"/>
      <c r="CN32" s="702"/>
      <c r="CO32" s="702"/>
      <c r="CP32" s="702"/>
      <c r="CQ32" s="703"/>
      <c r="CR32" s="661">
        <v>369</v>
      </c>
      <c r="CS32" s="664"/>
      <c r="CT32" s="664"/>
      <c r="CU32" s="664"/>
      <c r="CV32" s="664"/>
      <c r="CW32" s="664"/>
      <c r="CX32" s="664"/>
      <c r="CY32" s="665"/>
      <c r="CZ32" s="666">
        <v>0</v>
      </c>
      <c r="DA32" s="695"/>
      <c r="DB32" s="695"/>
      <c r="DC32" s="696"/>
      <c r="DD32" s="669">
        <v>369</v>
      </c>
      <c r="DE32" s="664"/>
      <c r="DF32" s="664"/>
      <c r="DG32" s="664"/>
      <c r="DH32" s="664"/>
      <c r="DI32" s="664"/>
      <c r="DJ32" s="664"/>
      <c r="DK32" s="665"/>
      <c r="DL32" s="669">
        <v>369</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86642</v>
      </c>
      <c r="S33" s="664"/>
      <c r="T33" s="664"/>
      <c r="U33" s="664"/>
      <c r="V33" s="664"/>
      <c r="W33" s="664"/>
      <c r="X33" s="664"/>
      <c r="Y33" s="665"/>
      <c r="Z33" s="723">
        <v>1.4</v>
      </c>
      <c r="AA33" s="723"/>
      <c r="AB33" s="723"/>
      <c r="AC33" s="723"/>
      <c r="AD33" s="724" t="s">
        <v>128</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2256291</v>
      </c>
      <c r="CS33" s="662"/>
      <c r="CT33" s="662"/>
      <c r="CU33" s="662"/>
      <c r="CV33" s="662"/>
      <c r="CW33" s="662"/>
      <c r="CX33" s="662"/>
      <c r="CY33" s="663"/>
      <c r="CZ33" s="666">
        <v>35.5</v>
      </c>
      <c r="DA33" s="695"/>
      <c r="DB33" s="695"/>
      <c r="DC33" s="696"/>
      <c r="DD33" s="669">
        <v>1826539</v>
      </c>
      <c r="DE33" s="662"/>
      <c r="DF33" s="662"/>
      <c r="DG33" s="662"/>
      <c r="DH33" s="662"/>
      <c r="DI33" s="662"/>
      <c r="DJ33" s="662"/>
      <c r="DK33" s="663"/>
      <c r="DL33" s="669">
        <v>1248470</v>
      </c>
      <c r="DM33" s="662"/>
      <c r="DN33" s="662"/>
      <c r="DO33" s="662"/>
      <c r="DP33" s="662"/>
      <c r="DQ33" s="662"/>
      <c r="DR33" s="662"/>
      <c r="DS33" s="662"/>
      <c r="DT33" s="662"/>
      <c r="DU33" s="662"/>
      <c r="DV33" s="663"/>
      <c r="DW33" s="666">
        <v>36.4</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257720</v>
      </c>
      <c r="S34" s="664"/>
      <c r="T34" s="664"/>
      <c r="U34" s="664"/>
      <c r="V34" s="664"/>
      <c r="W34" s="664"/>
      <c r="X34" s="664"/>
      <c r="Y34" s="665"/>
      <c r="Z34" s="723">
        <v>4</v>
      </c>
      <c r="AA34" s="723"/>
      <c r="AB34" s="723"/>
      <c r="AC34" s="723"/>
      <c r="AD34" s="724">
        <v>20064</v>
      </c>
      <c r="AE34" s="724"/>
      <c r="AF34" s="724"/>
      <c r="AG34" s="724"/>
      <c r="AH34" s="724"/>
      <c r="AI34" s="724"/>
      <c r="AJ34" s="724"/>
      <c r="AK34" s="724"/>
      <c r="AL34" s="666">
        <v>0.6</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913886</v>
      </c>
      <c r="CS34" s="664"/>
      <c r="CT34" s="664"/>
      <c r="CU34" s="664"/>
      <c r="CV34" s="664"/>
      <c r="CW34" s="664"/>
      <c r="CX34" s="664"/>
      <c r="CY34" s="665"/>
      <c r="CZ34" s="666">
        <v>14.4</v>
      </c>
      <c r="DA34" s="695"/>
      <c r="DB34" s="695"/>
      <c r="DC34" s="696"/>
      <c r="DD34" s="669">
        <v>683070</v>
      </c>
      <c r="DE34" s="664"/>
      <c r="DF34" s="664"/>
      <c r="DG34" s="664"/>
      <c r="DH34" s="664"/>
      <c r="DI34" s="664"/>
      <c r="DJ34" s="664"/>
      <c r="DK34" s="665"/>
      <c r="DL34" s="669">
        <v>620973</v>
      </c>
      <c r="DM34" s="664"/>
      <c r="DN34" s="664"/>
      <c r="DO34" s="664"/>
      <c r="DP34" s="664"/>
      <c r="DQ34" s="664"/>
      <c r="DR34" s="664"/>
      <c r="DS34" s="664"/>
      <c r="DT34" s="664"/>
      <c r="DU34" s="664"/>
      <c r="DV34" s="665"/>
      <c r="DW34" s="666">
        <v>18.100000000000001</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940837</v>
      </c>
      <c r="S35" s="664"/>
      <c r="T35" s="664"/>
      <c r="U35" s="664"/>
      <c r="V35" s="664"/>
      <c r="W35" s="664"/>
      <c r="X35" s="664"/>
      <c r="Y35" s="665"/>
      <c r="Z35" s="723">
        <v>14.7</v>
      </c>
      <c r="AA35" s="723"/>
      <c r="AB35" s="723"/>
      <c r="AC35" s="723"/>
      <c r="AD35" s="724" t="s">
        <v>128</v>
      </c>
      <c r="AE35" s="724"/>
      <c r="AF35" s="724"/>
      <c r="AG35" s="724"/>
      <c r="AH35" s="724"/>
      <c r="AI35" s="724"/>
      <c r="AJ35" s="724"/>
      <c r="AK35" s="724"/>
      <c r="AL35" s="666" t="s">
        <v>128</v>
      </c>
      <c r="AM35" s="667"/>
      <c r="AN35" s="667"/>
      <c r="AO35" s="725"/>
      <c r="AP35" s="234"/>
      <c r="AQ35" s="729" t="s">
        <v>322</v>
      </c>
      <c r="AR35" s="730"/>
      <c r="AS35" s="730"/>
      <c r="AT35" s="730"/>
      <c r="AU35" s="730"/>
      <c r="AV35" s="730"/>
      <c r="AW35" s="730"/>
      <c r="AX35" s="730"/>
      <c r="AY35" s="731"/>
      <c r="AZ35" s="726">
        <v>640272</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3908</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113935</v>
      </c>
      <c r="CS35" s="662"/>
      <c r="CT35" s="662"/>
      <c r="CU35" s="662"/>
      <c r="CV35" s="662"/>
      <c r="CW35" s="662"/>
      <c r="CX35" s="662"/>
      <c r="CY35" s="663"/>
      <c r="CZ35" s="666">
        <v>1.8</v>
      </c>
      <c r="DA35" s="695"/>
      <c r="DB35" s="695"/>
      <c r="DC35" s="696"/>
      <c r="DD35" s="669">
        <v>70460</v>
      </c>
      <c r="DE35" s="662"/>
      <c r="DF35" s="662"/>
      <c r="DG35" s="662"/>
      <c r="DH35" s="662"/>
      <c r="DI35" s="662"/>
      <c r="DJ35" s="662"/>
      <c r="DK35" s="663"/>
      <c r="DL35" s="669">
        <v>8689</v>
      </c>
      <c r="DM35" s="662"/>
      <c r="DN35" s="662"/>
      <c r="DO35" s="662"/>
      <c r="DP35" s="662"/>
      <c r="DQ35" s="662"/>
      <c r="DR35" s="662"/>
      <c r="DS35" s="662"/>
      <c r="DT35" s="662"/>
      <c r="DU35" s="662"/>
      <c r="DV35" s="663"/>
      <c r="DW35" s="666">
        <v>0.3</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377371</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3263</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859446</v>
      </c>
      <c r="CS36" s="664"/>
      <c r="CT36" s="664"/>
      <c r="CU36" s="664"/>
      <c r="CV36" s="664"/>
      <c r="CW36" s="664"/>
      <c r="CX36" s="664"/>
      <c r="CY36" s="665"/>
      <c r="CZ36" s="666">
        <v>13.5</v>
      </c>
      <c r="DA36" s="695"/>
      <c r="DB36" s="695"/>
      <c r="DC36" s="696"/>
      <c r="DD36" s="669">
        <v>849846</v>
      </c>
      <c r="DE36" s="664"/>
      <c r="DF36" s="664"/>
      <c r="DG36" s="664"/>
      <c r="DH36" s="664"/>
      <c r="DI36" s="664"/>
      <c r="DJ36" s="664"/>
      <c r="DK36" s="665"/>
      <c r="DL36" s="669">
        <v>465896</v>
      </c>
      <c r="DM36" s="664"/>
      <c r="DN36" s="664"/>
      <c r="DO36" s="664"/>
      <c r="DP36" s="664"/>
      <c r="DQ36" s="664"/>
      <c r="DR36" s="664"/>
      <c r="DS36" s="664"/>
      <c r="DT36" s="664"/>
      <c r="DU36" s="664"/>
      <c r="DV36" s="665"/>
      <c r="DW36" s="666">
        <v>13.6</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127237</v>
      </c>
      <c r="S37" s="664"/>
      <c r="T37" s="664"/>
      <c r="U37" s="664"/>
      <c r="V37" s="664"/>
      <c r="W37" s="664"/>
      <c r="X37" s="664"/>
      <c r="Y37" s="665"/>
      <c r="Z37" s="723">
        <v>2</v>
      </c>
      <c r="AA37" s="723"/>
      <c r="AB37" s="723"/>
      <c r="AC37" s="723"/>
      <c r="AD37" s="724" t="s">
        <v>235</v>
      </c>
      <c r="AE37" s="724"/>
      <c r="AF37" s="724"/>
      <c r="AG37" s="724"/>
      <c r="AH37" s="724"/>
      <c r="AI37" s="724"/>
      <c r="AJ37" s="724"/>
      <c r="AK37" s="724"/>
      <c r="AL37" s="666" t="s">
        <v>235</v>
      </c>
      <c r="AM37" s="667"/>
      <c r="AN37" s="667"/>
      <c r="AO37" s="725"/>
      <c r="AQ37" s="698" t="s">
        <v>330</v>
      </c>
      <c r="AR37" s="699"/>
      <c r="AS37" s="699"/>
      <c r="AT37" s="699"/>
      <c r="AU37" s="699"/>
      <c r="AV37" s="699"/>
      <c r="AW37" s="699"/>
      <c r="AX37" s="699"/>
      <c r="AY37" s="700"/>
      <c r="AZ37" s="661">
        <v>67551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850</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365336</v>
      </c>
      <c r="CS37" s="662"/>
      <c r="CT37" s="662"/>
      <c r="CU37" s="662"/>
      <c r="CV37" s="662"/>
      <c r="CW37" s="662"/>
      <c r="CX37" s="662"/>
      <c r="CY37" s="663"/>
      <c r="CZ37" s="666">
        <v>5.8</v>
      </c>
      <c r="DA37" s="695"/>
      <c r="DB37" s="695"/>
      <c r="DC37" s="696"/>
      <c r="DD37" s="669">
        <v>365336</v>
      </c>
      <c r="DE37" s="662"/>
      <c r="DF37" s="662"/>
      <c r="DG37" s="662"/>
      <c r="DH37" s="662"/>
      <c r="DI37" s="662"/>
      <c r="DJ37" s="662"/>
      <c r="DK37" s="663"/>
      <c r="DL37" s="669">
        <v>364771</v>
      </c>
      <c r="DM37" s="662"/>
      <c r="DN37" s="662"/>
      <c r="DO37" s="662"/>
      <c r="DP37" s="662"/>
      <c r="DQ37" s="662"/>
      <c r="DR37" s="662"/>
      <c r="DS37" s="662"/>
      <c r="DT37" s="662"/>
      <c r="DU37" s="662"/>
      <c r="DV37" s="663"/>
      <c r="DW37" s="666">
        <v>10.6</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6407924</v>
      </c>
      <c r="S38" s="713"/>
      <c r="T38" s="713"/>
      <c r="U38" s="713"/>
      <c r="V38" s="713"/>
      <c r="W38" s="713"/>
      <c r="X38" s="713"/>
      <c r="Y38" s="718"/>
      <c r="Z38" s="719">
        <v>100</v>
      </c>
      <c r="AA38" s="719"/>
      <c r="AB38" s="719"/>
      <c r="AC38" s="719"/>
      <c r="AD38" s="720">
        <v>3304142</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128</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1505</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262901</v>
      </c>
      <c r="CS38" s="664"/>
      <c r="CT38" s="664"/>
      <c r="CU38" s="664"/>
      <c r="CV38" s="664"/>
      <c r="CW38" s="664"/>
      <c r="CX38" s="664"/>
      <c r="CY38" s="665"/>
      <c r="CZ38" s="666">
        <v>4.0999999999999996</v>
      </c>
      <c r="DA38" s="695"/>
      <c r="DB38" s="695"/>
      <c r="DC38" s="696"/>
      <c r="DD38" s="669">
        <v>220463</v>
      </c>
      <c r="DE38" s="664"/>
      <c r="DF38" s="664"/>
      <c r="DG38" s="664"/>
      <c r="DH38" s="664"/>
      <c r="DI38" s="664"/>
      <c r="DJ38" s="664"/>
      <c r="DK38" s="665"/>
      <c r="DL38" s="669">
        <v>152912</v>
      </c>
      <c r="DM38" s="664"/>
      <c r="DN38" s="664"/>
      <c r="DO38" s="664"/>
      <c r="DP38" s="664"/>
      <c r="DQ38" s="664"/>
      <c r="DR38" s="664"/>
      <c r="DS38" s="664"/>
      <c r="DT38" s="664"/>
      <c r="DU38" s="664"/>
      <c r="DV38" s="665"/>
      <c r="DW38" s="666">
        <v>4.5</v>
      </c>
      <c r="DX38" s="695"/>
      <c r="DY38" s="695"/>
      <c r="DZ38" s="695"/>
      <c r="EA38" s="695"/>
      <c r="EB38" s="695"/>
      <c r="EC38" s="697"/>
    </row>
    <row r="39" spans="2:133" ht="11.25" customHeight="1">
      <c r="AQ39" s="698" t="s">
        <v>337</v>
      </c>
      <c r="AR39" s="699"/>
      <c r="AS39" s="699"/>
      <c r="AT39" s="699"/>
      <c r="AU39" s="699"/>
      <c r="AV39" s="699"/>
      <c r="AW39" s="699"/>
      <c r="AX39" s="699"/>
      <c r="AY39" s="700"/>
      <c r="AZ39" s="661" t="s">
        <v>235</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141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40411</v>
      </c>
      <c r="CS39" s="662"/>
      <c r="CT39" s="662"/>
      <c r="CU39" s="662"/>
      <c r="CV39" s="662"/>
      <c r="CW39" s="662"/>
      <c r="CX39" s="662"/>
      <c r="CY39" s="663"/>
      <c r="CZ39" s="666">
        <v>0.6</v>
      </c>
      <c r="DA39" s="695"/>
      <c r="DB39" s="695"/>
      <c r="DC39" s="696"/>
      <c r="DD39" s="669">
        <v>2000</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c r="AQ40" s="698" t="s">
        <v>341</v>
      </c>
      <c r="AR40" s="699"/>
      <c r="AS40" s="699"/>
      <c r="AT40" s="699"/>
      <c r="AU40" s="699"/>
      <c r="AV40" s="699"/>
      <c r="AW40" s="699"/>
      <c r="AX40" s="699"/>
      <c r="AY40" s="700"/>
      <c r="AZ40" s="661">
        <v>40181</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128</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65712</v>
      </c>
      <c r="CS40" s="664"/>
      <c r="CT40" s="664"/>
      <c r="CU40" s="664"/>
      <c r="CV40" s="664"/>
      <c r="CW40" s="664"/>
      <c r="CX40" s="664"/>
      <c r="CY40" s="665"/>
      <c r="CZ40" s="666">
        <v>1</v>
      </c>
      <c r="DA40" s="695"/>
      <c r="DB40" s="695"/>
      <c r="DC40" s="696"/>
      <c r="DD40" s="669">
        <v>700</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344</v>
      </c>
      <c r="AR41" s="711"/>
      <c r="AS41" s="711"/>
      <c r="AT41" s="711"/>
      <c r="AU41" s="711"/>
      <c r="AV41" s="711"/>
      <c r="AW41" s="711"/>
      <c r="AX41" s="711"/>
      <c r="AY41" s="712"/>
      <c r="AZ41" s="676">
        <v>155169</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301</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2020207</v>
      </c>
      <c r="CS42" s="664"/>
      <c r="CT42" s="664"/>
      <c r="CU42" s="664"/>
      <c r="CV42" s="664"/>
      <c r="CW42" s="664"/>
      <c r="CX42" s="664"/>
      <c r="CY42" s="665"/>
      <c r="CZ42" s="666">
        <v>31.8</v>
      </c>
      <c r="DA42" s="667"/>
      <c r="DB42" s="667"/>
      <c r="DC42" s="668"/>
      <c r="DD42" s="669">
        <v>340691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24625</v>
      </c>
      <c r="CS43" s="662"/>
      <c r="CT43" s="662"/>
      <c r="CU43" s="662"/>
      <c r="CV43" s="662"/>
      <c r="CW43" s="662"/>
      <c r="CX43" s="662"/>
      <c r="CY43" s="663"/>
      <c r="CZ43" s="666">
        <v>0.4</v>
      </c>
      <c r="DA43" s="695"/>
      <c r="DB43" s="695"/>
      <c r="DC43" s="696"/>
      <c r="DD43" s="669">
        <v>24625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1694370</v>
      </c>
      <c r="CS44" s="664"/>
      <c r="CT44" s="664"/>
      <c r="CU44" s="664"/>
      <c r="CV44" s="664"/>
      <c r="CW44" s="664"/>
      <c r="CX44" s="664"/>
      <c r="CY44" s="665"/>
      <c r="CZ44" s="666">
        <v>26.7</v>
      </c>
      <c r="DA44" s="667"/>
      <c r="DB44" s="667"/>
      <c r="DC44" s="668"/>
      <c r="DD44" s="669">
        <v>311030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638890</v>
      </c>
      <c r="CS45" s="662"/>
      <c r="CT45" s="662"/>
      <c r="CU45" s="662"/>
      <c r="CV45" s="662"/>
      <c r="CW45" s="662"/>
      <c r="CX45" s="662"/>
      <c r="CY45" s="663"/>
      <c r="CZ45" s="666">
        <v>10.1</v>
      </c>
      <c r="DA45" s="695"/>
      <c r="DB45" s="695"/>
      <c r="DC45" s="696"/>
      <c r="DD45" s="669">
        <v>106712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1055480</v>
      </c>
      <c r="CS46" s="664"/>
      <c r="CT46" s="664"/>
      <c r="CU46" s="664"/>
      <c r="CV46" s="664"/>
      <c r="CW46" s="664"/>
      <c r="CX46" s="664"/>
      <c r="CY46" s="665"/>
      <c r="CZ46" s="666">
        <v>16.600000000000001</v>
      </c>
      <c r="DA46" s="667"/>
      <c r="DB46" s="667"/>
      <c r="DC46" s="668"/>
      <c r="DD46" s="669">
        <v>204318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325837</v>
      </c>
      <c r="CS47" s="662"/>
      <c r="CT47" s="662"/>
      <c r="CU47" s="662"/>
      <c r="CV47" s="662"/>
      <c r="CW47" s="662"/>
      <c r="CX47" s="662"/>
      <c r="CY47" s="663"/>
      <c r="CZ47" s="666">
        <v>5.0999999999999996</v>
      </c>
      <c r="DA47" s="695"/>
      <c r="DB47" s="695"/>
      <c r="DC47" s="696"/>
      <c r="DD47" s="669">
        <v>29661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6349280</v>
      </c>
      <c r="CS49" s="677"/>
      <c r="CT49" s="677"/>
      <c r="CU49" s="677"/>
      <c r="CV49" s="677"/>
      <c r="CW49" s="677"/>
      <c r="CX49" s="677"/>
      <c r="CY49" s="678"/>
      <c r="CZ49" s="679">
        <v>100</v>
      </c>
      <c r="DA49" s="680"/>
      <c r="DB49" s="680"/>
      <c r="DC49" s="681"/>
      <c r="DD49" s="682">
        <v>3826879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x1W5psm8gmb0/sViqP0KfR8uBCsxpqvd/72KKIb2wbNJsLKVBadmlx4eW9taDynKxZVRvYv4hIfDY7kSsbzJnQ==" saltValue="Er5k3sZcQEbyy9jQIW3v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6408</v>
      </c>
      <c r="R7" s="1194"/>
      <c r="S7" s="1194"/>
      <c r="T7" s="1194"/>
      <c r="U7" s="1194"/>
      <c r="V7" s="1194">
        <v>6349</v>
      </c>
      <c r="W7" s="1194"/>
      <c r="X7" s="1194"/>
      <c r="Y7" s="1194"/>
      <c r="Z7" s="1194"/>
      <c r="AA7" s="1194">
        <v>59</v>
      </c>
      <c r="AB7" s="1194"/>
      <c r="AC7" s="1194"/>
      <c r="AD7" s="1194"/>
      <c r="AE7" s="1195"/>
      <c r="AF7" s="1196">
        <v>55</v>
      </c>
      <c r="AG7" s="1197"/>
      <c r="AH7" s="1197"/>
      <c r="AI7" s="1197"/>
      <c r="AJ7" s="1198"/>
      <c r="AK7" s="1180" t="s">
        <v>577</v>
      </c>
      <c r="AL7" s="1181"/>
      <c r="AM7" s="1181"/>
      <c r="AN7" s="1181"/>
      <c r="AO7" s="1181"/>
      <c r="AP7" s="1181">
        <v>7704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565</v>
      </c>
      <c r="BT7" s="1185"/>
      <c r="BU7" s="1185"/>
      <c r="BV7" s="1185"/>
      <c r="BW7" s="1185"/>
      <c r="BX7" s="1185"/>
      <c r="BY7" s="1185"/>
      <c r="BZ7" s="1185"/>
      <c r="CA7" s="1185"/>
      <c r="CB7" s="1185"/>
      <c r="CC7" s="1185"/>
      <c r="CD7" s="1185"/>
      <c r="CE7" s="1185"/>
      <c r="CF7" s="1185"/>
      <c r="CG7" s="1186"/>
      <c r="CH7" s="1177">
        <v>-16</v>
      </c>
      <c r="CI7" s="1178"/>
      <c r="CJ7" s="1178"/>
      <c r="CK7" s="1178"/>
      <c r="CL7" s="1179"/>
      <c r="CM7" s="1177">
        <v>-2</v>
      </c>
      <c r="CN7" s="1178"/>
      <c r="CO7" s="1178"/>
      <c r="CP7" s="1178"/>
      <c r="CQ7" s="1179"/>
      <c r="CR7" s="1177">
        <v>5</v>
      </c>
      <c r="CS7" s="1178"/>
      <c r="CT7" s="1178"/>
      <c r="CU7" s="1178"/>
      <c r="CV7" s="1179"/>
      <c r="CW7" s="1177" t="s">
        <v>562</v>
      </c>
      <c r="CX7" s="1178"/>
      <c r="CY7" s="1178"/>
      <c r="CZ7" s="1178"/>
      <c r="DA7" s="1179"/>
      <c r="DB7" s="1177">
        <v>110</v>
      </c>
      <c r="DC7" s="1178"/>
      <c r="DD7" s="1178"/>
      <c r="DE7" s="1178"/>
      <c r="DF7" s="1179"/>
      <c r="DG7" s="1177" t="s">
        <v>562</v>
      </c>
      <c r="DH7" s="1178"/>
      <c r="DI7" s="1178"/>
      <c r="DJ7" s="1178"/>
      <c r="DK7" s="1179"/>
      <c r="DL7" s="1177" t="s">
        <v>562</v>
      </c>
      <c r="DM7" s="1178"/>
      <c r="DN7" s="1178"/>
      <c r="DO7" s="1178"/>
      <c r="DP7" s="1179"/>
      <c r="DQ7" s="1177" t="s">
        <v>562</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v>6408</v>
      </c>
      <c r="R23" s="1158"/>
      <c r="S23" s="1158"/>
      <c r="T23" s="1158"/>
      <c r="U23" s="1158"/>
      <c r="V23" s="1158">
        <v>6349</v>
      </c>
      <c r="W23" s="1158"/>
      <c r="X23" s="1158"/>
      <c r="Y23" s="1158"/>
      <c r="Z23" s="1158"/>
      <c r="AA23" s="1158">
        <v>59</v>
      </c>
      <c r="AB23" s="1158"/>
      <c r="AC23" s="1158"/>
      <c r="AD23" s="1158"/>
      <c r="AE23" s="1159"/>
      <c r="AF23" s="1160">
        <v>55</v>
      </c>
      <c r="AG23" s="1158"/>
      <c r="AH23" s="1158"/>
      <c r="AI23" s="1158"/>
      <c r="AJ23" s="1161"/>
      <c r="AK23" s="1162"/>
      <c r="AL23" s="1163"/>
      <c r="AM23" s="1163"/>
      <c r="AN23" s="1163"/>
      <c r="AO23" s="1163"/>
      <c r="AP23" s="1158">
        <v>7704</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394</v>
      </c>
      <c r="C28" s="1140"/>
      <c r="D28" s="1140"/>
      <c r="E28" s="1140"/>
      <c r="F28" s="1140"/>
      <c r="G28" s="1140"/>
      <c r="H28" s="1140"/>
      <c r="I28" s="1140"/>
      <c r="J28" s="1140"/>
      <c r="K28" s="1140"/>
      <c r="L28" s="1140"/>
      <c r="M28" s="1140"/>
      <c r="N28" s="1140"/>
      <c r="O28" s="1140"/>
      <c r="P28" s="1141"/>
      <c r="Q28" s="1142">
        <v>758</v>
      </c>
      <c r="R28" s="1143"/>
      <c r="S28" s="1143"/>
      <c r="T28" s="1143"/>
      <c r="U28" s="1143"/>
      <c r="V28" s="1143">
        <v>754</v>
      </c>
      <c r="W28" s="1143"/>
      <c r="X28" s="1143"/>
      <c r="Y28" s="1143"/>
      <c r="Z28" s="1143"/>
      <c r="AA28" s="1143">
        <v>4</v>
      </c>
      <c r="AB28" s="1143"/>
      <c r="AC28" s="1143"/>
      <c r="AD28" s="1143"/>
      <c r="AE28" s="1144"/>
      <c r="AF28" s="1145">
        <v>4</v>
      </c>
      <c r="AG28" s="1143"/>
      <c r="AH28" s="1143"/>
      <c r="AI28" s="1143"/>
      <c r="AJ28" s="1146"/>
      <c r="AK28" s="1147">
        <v>40</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395</v>
      </c>
      <c r="C29" s="1127"/>
      <c r="D29" s="1127"/>
      <c r="E29" s="1127"/>
      <c r="F29" s="1127"/>
      <c r="G29" s="1127"/>
      <c r="H29" s="1127"/>
      <c r="I29" s="1127"/>
      <c r="J29" s="1127"/>
      <c r="K29" s="1127"/>
      <c r="L29" s="1127"/>
      <c r="M29" s="1127"/>
      <c r="N29" s="1127"/>
      <c r="O29" s="1127"/>
      <c r="P29" s="1128"/>
      <c r="Q29" s="1132">
        <v>494</v>
      </c>
      <c r="R29" s="1133"/>
      <c r="S29" s="1133"/>
      <c r="T29" s="1133"/>
      <c r="U29" s="1133"/>
      <c r="V29" s="1133">
        <v>473</v>
      </c>
      <c r="W29" s="1133"/>
      <c r="X29" s="1133"/>
      <c r="Y29" s="1133"/>
      <c r="Z29" s="1133"/>
      <c r="AA29" s="1133">
        <v>221</v>
      </c>
      <c r="AB29" s="1133"/>
      <c r="AC29" s="1133"/>
      <c r="AD29" s="1133"/>
      <c r="AE29" s="1134"/>
      <c r="AF29" s="1108">
        <v>21</v>
      </c>
      <c r="AG29" s="1109"/>
      <c r="AH29" s="1109"/>
      <c r="AI29" s="1109"/>
      <c r="AJ29" s="1110"/>
      <c r="AK29" s="1069">
        <v>67</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396</v>
      </c>
      <c r="C30" s="1127"/>
      <c r="D30" s="1127"/>
      <c r="E30" s="1127"/>
      <c r="F30" s="1127"/>
      <c r="G30" s="1127"/>
      <c r="H30" s="1127"/>
      <c r="I30" s="1127"/>
      <c r="J30" s="1127"/>
      <c r="K30" s="1127"/>
      <c r="L30" s="1127"/>
      <c r="M30" s="1127"/>
      <c r="N30" s="1127"/>
      <c r="O30" s="1127"/>
      <c r="P30" s="1128"/>
      <c r="Q30" s="1132">
        <v>78</v>
      </c>
      <c r="R30" s="1133"/>
      <c r="S30" s="1133"/>
      <c r="T30" s="1133"/>
      <c r="U30" s="1133"/>
      <c r="V30" s="1133">
        <v>78</v>
      </c>
      <c r="W30" s="1133"/>
      <c r="X30" s="1133"/>
      <c r="Y30" s="1133"/>
      <c r="Z30" s="1133"/>
      <c r="AA30" s="1133" t="s">
        <v>577</v>
      </c>
      <c r="AB30" s="1133"/>
      <c r="AC30" s="1133"/>
      <c r="AD30" s="1133"/>
      <c r="AE30" s="1134"/>
      <c r="AF30" s="1108" t="s">
        <v>128</v>
      </c>
      <c r="AG30" s="1109"/>
      <c r="AH30" s="1109"/>
      <c r="AI30" s="1109"/>
      <c r="AJ30" s="1110"/>
      <c r="AK30" s="1069">
        <v>24</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397</v>
      </c>
      <c r="C31" s="1127"/>
      <c r="D31" s="1127"/>
      <c r="E31" s="1127"/>
      <c r="F31" s="1127"/>
      <c r="G31" s="1127"/>
      <c r="H31" s="1127"/>
      <c r="I31" s="1127"/>
      <c r="J31" s="1127"/>
      <c r="K31" s="1127"/>
      <c r="L31" s="1127"/>
      <c r="M31" s="1127"/>
      <c r="N31" s="1127"/>
      <c r="O31" s="1127"/>
      <c r="P31" s="1128"/>
      <c r="Q31" s="1132">
        <v>642</v>
      </c>
      <c r="R31" s="1133"/>
      <c r="S31" s="1133"/>
      <c r="T31" s="1133"/>
      <c r="U31" s="1133"/>
      <c r="V31" s="1133">
        <v>634</v>
      </c>
      <c r="W31" s="1133"/>
      <c r="X31" s="1133"/>
      <c r="Y31" s="1133"/>
      <c r="Z31" s="1133"/>
      <c r="AA31" s="1133">
        <v>8</v>
      </c>
      <c r="AB31" s="1133"/>
      <c r="AC31" s="1133"/>
      <c r="AD31" s="1133"/>
      <c r="AE31" s="1134"/>
      <c r="AF31" s="1108">
        <v>5</v>
      </c>
      <c r="AG31" s="1109"/>
      <c r="AH31" s="1109"/>
      <c r="AI31" s="1109"/>
      <c r="AJ31" s="1110"/>
      <c r="AK31" s="1069">
        <v>329</v>
      </c>
      <c r="AL31" s="1060"/>
      <c r="AM31" s="1060"/>
      <c r="AN31" s="1060"/>
      <c r="AO31" s="1060"/>
      <c r="AP31" s="1060">
        <v>2005</v>
      </c>
      <c r="AQ31" s="1060"/>
      <c r="AR31" s="1060"/>
      <c r="AS31" s="1060"/>
      <c r="AT31" s="1060"/>
      <c r="AU31" s="1060">
        <v>1003</v>
      </c>
      <c r="AV31" s="1060"/>
      <c r="AW31" s="1060"/>
      <c r="AX31" s="1060"/>
      <c r="AY31" s="1060"/>
      <c r="AZ31" s="1131" t="s">
        <v>577</v>
      </c>
      <c r="BA31" s="1131"/>
      <c r="BB31" s="1131"/>
      <c r="BC31" s="1131"/>
      <c r="BD31" s="1131"/>
      <c r="BE31" s="1121" t="s">
        <v>398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399</v>
      </c>
      <c r="C32" s="1127"/>
      <c r="D32" s="1127"/>
      <c r="E32" s="1127"/>
      <c r="F32" s="1127"/>
      <c r="G32" s="1127"/>
      <c r="H32" s="1127"/>
      <c r="I32" s="1127"/>
      <c r="J32" s="1127"/>
      <c r="K32" s="1127"/>
      <c r="L32" s="1127"/>
      <c r="M32" s="1127"/>
      <c r="N32" s="1127"/>
      <c r="O32" s="1127"/>
      <c r="P32" s="1128"/>
      <c r="Q32" s="1132">
        <v>277</v>
      </c>
      <c r="R32" s="1133"/>
      <c r="S32" s="1133"/>
      <c r="T32" s="1133"/>
      <c r="U32" s="1133"/>
      <c r="V32" s="1133">
        <v>276</v>
      </c>
      <c r="W32" s="1133"/>
      <c r="X32" s="1133"/>
      <c r="Y32" s="1133"/>
      <c r="Z32" s="1133"/>
      <c r="AA32" s="1133">
        <v>1</v>
      </c>
      <c r="AB32" s="1133"/>
      <c r="AC32" s="1133"/>
      <c r="AD32" s="1133"/>
      <c r="AE32" s="1134"/>
      <c r="AF32" s="1108">
        <v>1</v>
      </c>
      <c r="AG32" s="1109"/>
      <c r="AH32" s="1109"/>
      <c r="AI32" s="1109"/>
      <c r="AJ32" s="1110"/>
      <c r="AK32" s="1069">
        <v>68</v>
      </c>
      <c r="AL32" s="1060"/>
      <c r="AM32" s="1060"/>
      <c r="AN32" s="1060"/>
      <c r="AO32" s="1060"/>
      <c r="AP32" s="1060">
        <v>1128</v>
      </c>
      <c r="AQ32" s="1060"/>
      <c r="AR32" s="1060"/>
      <c r="AS32" s="1060"/>
      <c r="AT32" s="1060"/>
      <c r="AU32" s="1060">
        <v>564</v>
      </c>
      <c r="AV32" s="1060"/>
      <c r="AW32" s="1060"/>
      <c r="AX32" s="1060"/>
      <c r="AY32" s="1060"/>
      <c r="AZ32" s="1131" t="s">
        <v>577</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v>
      </c>
      <c r="AG63" s="1048"/>
      <c r="AH63" s="1048"/>
      <c r="AI63" s="1048"/>
      <c r="AJ63" s="1119"/>
      <c r="AK63" s="1120"/>
      <c r="AL63" s="1052"/>
      <c r="AM63" s="1052"/>
      <c r="AN63" s="1052"/>
      <c r="AO63" s="1052"/>
      <c r="AP63" s="1048">
        <v>3133</v>
      </c>
      <c r="AQ63" s="1048"/>
      <c r="AR63" s="1048"/>
      <c r="AS63" s="1048"/>
      <c r="AT63" s="1048"/>
      <c r="AU63" s="1048">
        <v>1567</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404</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387</v>
      </c>
      <c r="W66" s="1091"/>
      <c r="X66" s="1091"/>
      <c r="Y66" s="1091"/>
      <c r="Z66" s="1092"/>
      <c r="AA66" s="1090" t="s">
        <v>388</v>
      </c>
      <c r="AB66" s="1091"/>
      <c r="AC66" s="1091"/>
      <c r="AD66" s="1091"/>
      <c r="AE66" s="1092"/>
      <c r="AF66" s="1096" t="s">
        <v>389</v>
      </c>
      <c r="AG66" s="1097"/>
      <c r="AH66" s="1097"/>
      <c r="AI66" s="1097"/>
      <c r="AJ66" s="1098"/>
      <c r="AK66" s="1090" t="s">
        <v>390</v>
      </c>
      <c r="AL66" s="1085"/>
      <c r="AM66" s="1085"/>
      <c r="AN66" s="1085"/>
      <c r="AO66" s="1086"/>
      <c r="AP66" s="1090" t="s">
        <v>391</v>
      </c>
      <c r="AQ66" s="1091"/>
      <c r="AR66" s="1091"/>
      <c r="AS66" s="1091"/>
      <c r="AT66" s="1092"/>
      <c r="AU66" s="1090" t="s">
        <v>405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559</v>
      </c>
      <c r="C68" s="1075"/>
      <c r="D68" s="1075"/>
      <c r="E68" s="1075"/>
      <c r="F68" s="1075"/>
      <c r="G68" s="1075"/>
      <c r="H68" s="1075"/>
      <c r="I68" s="1075"/>
      <c r="J68" s="1075"/>
      <c r="K68" s="1075"/>
      <c r="L68" s="1075"/>
      <c r="M68" s="1075"/>
      <c r="N68" s="1075"/>
      <c r="O68" s="1075"/>
      <c r="P68" s="1076"/>
      <c r="Q68" s="1077">
        <v>850</v>
      </c>
      <c r="R68" s="1071"/>
      <c r="S68" s="1071"/>
      <c r="T68" s="1071"/>
      <c r="U68" s="1071"/>
      <c r="V68" s="1071">
        <v>829</v>
      </c>
      <c r="W68" s="1071"/>
      <c r="X68" s="1071"/>
      <c r="Y68" s="1071"/>
      <c r="Z68" s="1071"/>
      <c r="AA68" s="1071">
        <v>21</v>
      </c>
      <c r="AB68" s="1071"/>
      <c r="AC68" s="1071"/>
      <c r="AD68" s="1071"/>
      <c r="AE68" s="1071"/>
      <c r="AF68" s="1071">
        <v>21</v>
      </c>
      <c r="AG68" s="1071"/>
      <c r="AH68" s="1071"/>
      <c r="AI68" s="1071"/>
      <c r="AJ68" s="1071"/>
      <c r="AK68" s="1071" t="s">
        <v>562</v>
      </c>
      <c r="AL68" s="1071"/>
      <c r="AM68" s="1071"/>
      <c r="AN68" s="1071"/>
      <c r="AO68" s="1071"/>
      <c r="AP68" s="1071">
        <v>768</v>
      </c>
      <c r="AQ68" s="1071"/>
      <c r="AR68" s="1071"/>
      <c r="AS68" s="1071"/>
      <c r="AT68" s="1071"/>
      <c r="AU68" s="1071">
        <v>169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560</v>
      </c>
      <c r="C69" s="1064"/>
      <c r="D69" s="1064"/>
      <c r="E69" s="1064"/>
      <c r="F69" s="1064"/>
      <c r="G69" s="1064"/>
      <c r="H69" s="1064"/>
      <c r="I69" s="1064"/>
      <c r="J69" s="1064"/>
      <c r="K69" s="1064"/>
      <c r="L69" s="1064"/>
      <c r="M69" s="1064"/>
      <c r="N69" s="1064"/>
      <c r="O69" s="1064"/>
      <c r="P69" s="1065"/>
      <c r="Q69" s="1066">
        <v>175</v>
      </c>
      <c r="R69" s="1060"/>
      <c r="S69" s="1060"/>
      <c r="T69" s="1060"/>
      <c r="U69" s="1060"/>
      <c r="V69" s="1060">
        <v>170</v>
      </c>
      <c r="W69" s="1060"/>
      <c r="X69" s="1060"/>
      <c r="Y69" s="1060"/>
      <c r="Z69" s="1060"/>
      <c r="AA69" s="1060">
        <v>5</v>
      </c>
      <c r="AB69" s="1060"/>
      <c r="AC69" s="1060"/>
      <c r="AD69" s="1060"/>
      <c r="AE69" s="1060"/>
      <c r="AF69" s="1060">
        <v>5</v>
      </c>
      <c r="AG69" s="1060"/>
      <c r="AH69" s="1060"/>
      <c r="AI69" s="1060"/>
      <c r="AJ69" s="1060"/>
      <c r="AK69" s="1060" t="s">
        <v>562</v>
      </c>
      <c r="AL69" s="1060"/>
      <c r="AM69" s="1060"/>
      <c r="AN69" s="1060"/>
      <c r="AO69" s="1060"/>
      <c r="AP69" s="1060" t="s">
        <v>563</v>
      </c>
      <c r="AQ69" s="1060"/>
      <c r="AR69" s="1060"/>
      <c r="AS69" s="1060"/>
      <c r="AT69" s="1060"/>
      <c r="AU69" s="1060" t="s">
        <v>564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561</v>
      </c>
      <c r="C70" s="1064"/>
      <c r="D70" s="1064"/>
      <c r="E70" s="1064"/>
      <c r="F70" s="1064"/>
      <c r="G70" s="1064"/>
      <c r="H70" s="1064"/>
      <c r="I70" s="1064"/>
      <c r="J70" s="1064"/>
      <c r="K70" s="1064"/>
      <c r="L70" s="1064"/>
      <c r="M70" s="1064"/>
      <c r="N70" s="1064"/>
      <c r="O70" s="1064"/>
      <c r="P70" s="1065"/>
      <c r="Q70" s="1066">
        <v>911</v>
      </c>
      <c r="R70" s="1060"/>
      <c r="S70" s="1060"/>
      <c r="T70" s="1060"/>
      <c r="U70" s="1060"/>
      <c r="V70" s="1060">
        <v>903</v>
      </c>
      <c r="W70" s="1060"/>
      <c r="X70" s="1060"/>
      <c r="Y70" s="1060"/>
      <c r="Z70" s="1060"/>
      <c r="AA70" s="1060">
        <v>8</v>
      </c>
      <c r="AB70" s="1060"/>
      <c r="AC70" s="1060"/>
      <c r="AD70" s="1060"/>
      <c r="AE70" s="1060"/>
      <c r="AF70" s="1060">
        <v>8</v>
      </c>
      <c r="AG70" s="1060"/>
      <c r="AH70" s="1060"/>
      <c r="AI70" s="1060"/>
      <c r="AJ70" s="1060"/>
      <c r="AK70" s="1060" t="s">
        <v>562</v>
      </c>
      <c r="AL70" s="1060"/>
      <c r="AM70" s="1060"/>
      <c r="AN70" s="1060"/>
      <c r="AO70" s="1060"/>
      <c r="AP70" s="1060">
        <v>50</v>
      </c>
      <c r="AQ70" s="1060"/>
      <c r="AR70" s="1060"/>
      <c r="AS70" s="1060"/>
      <c r="AT70" s="1060"/>
      <c r="AU70" s="1060">
        <v>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572</v>
      </c>
      <c r="C71" s="1064"/>
      <c r="D71" s="1064"/>
      <c r="E71" s="1064"/>
      <c r="F71" s="1064"/>
      <c r="G71" s="1064"/>
      <c r="H71" s="1064"/>
      <c r="I71" s="1064"/>
      <c r="J71" s="1064"/>
      <c r="K71" s="1064"/>
      <c r="L71" s="1064"/>
      <c r="M71" s="1064"/>
      <c r="N71" s="1064"/>
      <c r="O71" s="1064"/>
      <c r="P71" s="1065"/>
      <c r="Q71" s="1066">
        <v>25</v>
      </c>
      <c r="R71" s="1060"/>
      <c r="S71" s="1060"/>
      <c r="T71" s="1060"/>
      <c r="U71" s="1060"/>
      <c r="V71" s="1060">
        <v>25</v>
      </c>
      <c r="W71" s="1060"/>
      <c r="X71" s="1060"/>
      <c r="Y71" s="1060"/>
      <c r="Z71" s="1060"/>
      <c r="AA71" s="1060">
        <v>0</v>
      </c>
      <c r="AB71" s="1060"/>
      <c r="AC71" s="1060"/>
      <c r="AD71" s="1060"/>
      <c r="AE71" s="1060"/>
      <c r="AF71" s="1060">
        <v>0</v>
      </c>
      <c r="AG71" s="1060"/>
      <c r="AH71" s="1060"/>
      <c r="AI71" s="1060"/>
      <c r="AJ71" s="1060"/>
      <c r="AK71" s="1060" t="s">
        <v>574</v>
      </c>
      <c r="AL71" s="1060"/>
      <c r="AM71" s="1060"/>
      <c r="AN71" s="1060"/>
      <c r="AO71" s="1060"/>
      <c r="AP71" s="1060" t="s">
        <v>574</v>
      </c>
      <c r="AQ71" s="1060"/>
      <c r="AR71" s="1060"/>
      <c r="AS71" s="1060"/>
      <c r="AT71" s="1060"/>
      <c r="AU71" s="1060" t="s">
        <v>574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573</v>
      </c>
      <c r="C72" s="1064"/>
      <c r="D72" s="1064"/>
      <c r="E72" s="1064"/>
      <c r="F72" s="1064"/>
      <c r="G72" s="1064"/>
      <c r="H72" s="1064"/>
      <c r="I72" s="1064"/>
      <c r="J72" s="1064"/>
      <c r="K72" s="1064"/>
      <c r="L72" s="1064"/>
      <c r="M72" s="1064"/>
      <c r="N72" s="1064"/>
      <c r="O72" s="1064"/>
      <c r="P72" s="1065"/>
      <c r="Q72" s="1066">
        <v>24</v>
      </c>
      <c r="R72" s="1060"/>
      <c r="S72" s="1060"/>
      <c r="T72" s="1060"/>
      <c r="U72" s="1060"/>
      <c r="V72" s="1060">
        <v>13</v>
      </c>
      <c r="W72" s="1060"/>
      <c r="X72" s="1060"/>
      <c r="Y72" s="1060"/>
      <c r="Z72" s="1060"/>
      <c r="AA72" s="1060">
        <v>11</v>
      </c>
      <c r="AB72" s="1060"/>
      <c r="AC72" s="1060"/>
      <c r="AD72" s="1060"/>
      <c r="AE72" s="1060"/>
      <c r="AF72" s="1060">
        <v>11</v>
      </c>
      <c r="AG72" s="1060"/>
      <c r="AH72" s="1060"/>
      <c r="AI72" s="1060"/>
      <c r="AJ72" s="1060"/>
      <c r="AK72" s="1060" t="s">
        <v>574</v>
      </c>
      <c r="AL72" s="1060"/>
      <c r="AM72" s="1060"/>
      <c r="AN72" s="1060"/>
      <c r="AO72" s="1060"/>
      <c r="AP72" s="1060" t="s">
        <v>574</v>
      </c>
      <c r="AQ72" s="1060"/>
      <c r="AR72" s="1060"/>
      <c r="AS72" s="1060"/>
      <c r="AT72" s="1060"/>
      <c r="AU72" s="1060" t="s">
        <v>574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406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34</v>
      </c>
      <c r="AG88" s="1048"/>
      <c r="AH88" s="1048"/>
      <c r="AI88" s="1048"/>
      <c r="AJ88" s="1048"/>
      <c r="AK88" s="1052"/>
      <c r="AL88" s="1052"/>
      <c r="AM88" s="1052"/>
      <c r="AN88" s="1052"/>
      <c r="AO88" s="1052"/>
      <c r="AP88" s="1048">
        <v>818</v>
      </c>
      <c r="AQ88" s="1048"/>
      <c r="AR88" s="1048"/>
      <c r="AS88" s="1048"/>
      <c r="AT88" s="1048"/>
      <c r="AU88" s="1048">
        <v>172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407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571</v>
      </c>
      <c r="CX102" s="1040"/>
      <c r="CY102" s="1040"/>
      <c r="CZ102" s="1040"/>
      <c r="DA102" s="1041"/>
      <c r="DB102" s="1039">
        <v>110</v>
      </c>
      <c r="DC102" s="1040"/>
      <c r="DD102" s="1040"/>
      <c r="DE102" s="1040"/>
      <c r="DF102" s="1041"/>
      <c r="DG102" s="1039" t="s">
        <v>571</v>
      </c>
      <c r="DH102" s="1040"/>
      <c r="DI102" s="1040"/>
      <c r="DJ102" s="1040"/>
      <c r="DK102" s="1041"/>
      <c r="DL102" s="1039" t="s">
        <v>571</v>
      </c>
      <c r="DM102" s="1040"/>
      <c r="DN102" s="1040"/>
      <c r="DO102" s="1040"/>
      <c r="DP102" s="1041"/>
      <c r="DQ102" s="1039" t="s">
        <v>571</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409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415</v>
      </c>
      <c r="AB109" s="983"/>
      <c r="AC109" s="983"/>
      <c r="AD109" s="983"/>
      <c r="AE109" s="984"/>
      <c r="AF109" s="985" t="s">
        <v>301</v>
      </c>
      <c r="AG109" s="983"/>
      <c r="AH109" s="983"/>
      <c r="AI109" s="983"/>
      <c r="AJ109" s="984"/>
      <c r="AK109" s="985" t="s">
        <v>300</v>
      </c>
      <c r="AL109" s="983"/>
      <c r="AM109" s="983"/>
      <c r="AN109" s="983"/>
      <c r="AO109" s="984"/>
      <c r="AP109" s="985" t="s">
        <v>416</v>
      </c>
      <c r="AQ109" s="983"/>
      <c r="AR109" s="983"/>
      <c r="AS109" s="983"/>
      <c r="AT109" s="1014"/>
      <c r="AU109" s="982" t="s">
        <v>414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415</v>
      </c>
      <c r="BR109" s="983"/>
      <c r="BS109" s="983"/>
      <c r="BT109" s="983"/>
      <c r="BU109" s="984"/>
      <c r="BV109" s="985" t="s">
        <v>301</v>
      </c>
      <c r="BW109" s="983"/>
      <c r="BX109" s="983"/>
      <c r="BY109" s="983"/>
      <c r="BZ109" s="984"/>
      <c r="CA109" s="985" t="s">
        <v>300</v>
      </c>
      <c r="CB109" s="983"/>
      <c r="CC109" s="983"/>
      <c r="CD109" s="983"/>
      <c r="CE109" s="984"/>
      <c r="CF109" s="1021" t="s">
        <v>416</v>
      </c>
      <c r="CG109" s="1021"/>
      <c r="CH109" s="1021"/>
      <c r="CI109" s="1021"/>
      <c r="CJ109" s="1021"/>
      <c r="CK109" s="985" t="s">
        <v>417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415</v>
      </c>
      <c r="DH109" s="983"/>
      <c r="DI109" s="983"/>
      <c r="DJ109" s="983"/>
      <c r="DK109" s="984"/>
      <c r="DL109" s="985" t="s">
        <v>301</v>
      </c>
      <c r="DM109" s="983"/>
      <c r="DN109" s="983"/>
      <c r="DO109" s="983"/>
      <c r="DP109" s="984"/>
      <c r="DQ109" s="985" t="s">
        <v>300</v>
      </c>
      <c r="DR109" s="983"/>
      <c r="DS109" s="983"/>
      <c r="DT109" s="983"/>
      <c r="DU109" s="984"/>
      <c r="DV109" s="985" t="s">
        <v>416</v>
      </c>
      <c r="DW109" s="983"/>
      <c r="DX109" s="983"/>
      <c r="DY109" s="983"/>
      <c r="DZ109" s="1014"/>
    </row>
    <row r="110" spans="1:131" s="246" customFormat="1" ht="26.25" customHeight="1">
      <c r="A110" s="885" t="s">
        <v>418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590242</v>
      </c>
      <c r="AB110" s="976"/>
      <c r="AC110" s="976"/>
      <c r="AD110" s="976"/>
      <c r="AE110" s="977"/>
      <c r="AF110" s="978">
        <v>551564</v>
      </c>
      <c r="AG110" s="976"/>
      <c r="AH110" s="976"/>
      <c r="AI110" s="976"/>
      <c r="AJ110" s="977"/>
      <c r="AK110" s="978">
        <v>615323</v>
      </c>
      <c r="AL110" s="976"/>
      <c r="AM110" s="976"/>
      <c r="AN110" s="976"/>
      <c r="AO110" s="977"/>
      <c r="AP110" s="979">
        <v>21.7</v>
      </c>
      <c r="AQ110" s="980"/>
      <c r="AR110" s="980"/>
      <c r="AS110" s="980"/>
      <c r="AT110" s="981"/>
      <c r="AU110" s="1015" t="s">
        <v>73</v>
      </c>
      <c r="AV110" s="1016"/>
      <c r="AW110" s="1016"/>
      <c r="AX110" s="1016"/>
      <c r="AY110" s="1016"/>
      <c r="AZ110" s="941" t="s">
        <v>419</v>
      </c>
      <c r="BA110" s="886"/>
      <c r="BB110" s="886"/>
      <c r="BC110" s="886"/>
      <c r="BD110" s="886"/>
      <c r="BE110" s="886"/>
      <c r="BF110" s="886"/>
      <c r="BG110" s="886"/>
      <c r="BH110" s="886"/>
      <c r="BI110" s="886"/>
      <c r="BJ110" s="886"/>
      <c r="BK110" s="886"/>
      <c r="BL110" s="886"/>
      <c r="BM110" s="886"/>
      <c r="BN110" s="886"/>
      <c r="BO110" s="886"/>
      <c r="BP110" s="887"/>
      <c r="BQ110" s="942">
        <v>6609256</v>
      </c>
      <c r="BR110" s="923"/>
      <c r="BS110" s="923"/>
      <c r="BT110" s="923"/>
      <c r="BU110" s="923"/>
      <c r="BV110" s="923">
        <v>7343328</v>
      </c>
      <c r="BW110" s="923"/>
      <c r="BX110" s="923"/>
      <c r="BY110" s="923"/>
      <c r="BZ110" s="923"/>
      <c r="CA110" s="923">
        <v>7703636</v>
      </c>
      <c r="CB110" s="923"/>
      <c r="CC110" s="923"/>
      <c r="CD110" s="923"/>
      <c r="CE110" s="923"/>
      <c r="CF110" s="947">
        <v>272.10000000000002</v>
      </c>
      <c r="CG110" s="948"/>
      <c r="CH110" s="948"/>
      <c r="CI110" s="948"/>
      <c r="CJ110" s="948"/>
      <c r="CK110" s="1011" t="s">
        <v>420</v>
      </c>
      <c r="CL110" s="897"/>
      <c r="CM110" s="972" t="s">
        <v>421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422</v>
      </c>
      <c r="DM110" s="923"/>
      <c r="DN110" s="923"/>
      <c r="DO110" s="923"/>
      <c r="DP110" s="923"/>
      <c r="DQ110" s="923" t="s">
        <v>422</v>
      </c>
      <c r="DR110" s="923"/>
      <c r="DS110" s="923"/>
      <c r="DT110" s="923"/>
      <c r="DU110" s="923"/>
      <c r="DV110" s="924" t="s">
        <v>422</v>
      </c>
      <c r="DW110" s="924"/>
      <c r="DX110" s="924"/>
      <c r="DY110" s="924"/>
      <c r="DZ110" s="925"/>
    </row>
    <row r="111" spans="1:131" s="246" customFormat="1" ht="26.25" customHeight="1">
      <c r="A111" s="852" t="s">
        <v>423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422</v>
      </c>
      <c r="AQ111" s="1008"/>
      <c r="AR111" s="1008"/>
      <c r="AS111" s="1008"/>
      <c r="AT111" s="1009"/>
      <c r="AU111" s="1017"/>
      <c r="AV111" s="1018"/>
      <c r="AW111" s="1018"/>
      <c r="AX111" s="1018"/>
      <c r="AY111" s="1018"/>
      <c r="AZ111" s="893" t="s">
        <v>424</v>
      </c>
      <c r="BA111" s="828"/>
      <c r="BB111" s="828"/>
      <c r="BC111" s="828"/>
      <c r="BD111" s="828"/>
      <c r="BE111" s="828"/>
      <c r="BF111" s="828"/>
      <c r="BG111" s="828"/>
      <c r="BH111" s="828"/>
      <c r="BI111" s="828"/>
      <c r="BJ111" s="828"/>
      <c r="BK111" s="828"/>
      <c r="BL111" s="828"/>
      <c r="BM111" s="828"/>
      <c r="BN111" s="828"/>
      <c r="BO111" s="828"/>
      <c r="BP111" s="829"/>
      <c r="BQ111" s="894">
        <v>52302</v>
      </c>
      <c r="BR111" s="895"/>
      <c r="BS111" s="895"/>
      <c r="BT111" s="895"/>
      <c r="BU111" s="895"/>
      <c r="BV111" s="895">
        <v>36566</v>
      </c>
      <c r="BW111" s="895"/>
      <c r="BX111" s="895"/>
      <c r="BY111" s="895"/>
      <c r="BZ111" s="895"/>
      <c r="CA111" s="895">
        <v>16823</v>
      </c>
      <c r="CB111" s="895"/>
      <c r="CC111" s="895"/>
      <c r="CD111" s="895"/>
      <c r="CE111" s="895"/>
      <c r="CF111" s="956">
        <v>0.6</v>
      </c>
      <c r="CG111" s="957"/>
      <c r="CH111" s="957"/>
      <c r="CI111" s="957"/>
      <c r="CJ111" s="957"/>
      <c r="CK111" s="1012"/>
      <c r="CL111" s="899"/>
      <c r="CM111" s="902" t="s">
        <v>425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422</v>
      </c>
      <c r="DM111" s="895"/>
      <c r="DN111" s="895"/>
      <c r="DO111" s="895"/>
      <c r="DP111" s="895"/>
      <c r="DQ111" s="895" t="s">
        <v>426</v>
      </c>
      <c r="DR111" s="895"/>
      <c r="DS111" s="895"/>
      <c r="DT111" s="895"/>
      <c r="DU111" s="895"/>
      <c r="DV111" s="872" t="s">
        <v>422</v>
      </c>
      <c r="DW111" s="872"/>
      <c r="DX111" s="872"/>
      <c r="DY111" s="872"/>
      <c r="DZ111" s="873"/>
    </row>
    <row r="112" spans="1:131" s="246" customFormat="1" ht="26.25" customHeight="1">
      <c r="A112" s="997" t="s">
        <v>427</v>
      </c>
      <c r="B112" s="998"/>
      <c r="C112" s="828" t="s">
        <v>428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426</v>
      </c>
      <c r="AG112" s="858"/>
      <c r="AH112" s="858"/>
      <c r="AI112" s="858"/>
      <c r="AJ112" s="859"/>
      <c r="AK112" s="860" t="s">
        <v>422</v>
      </c>
      <c r="AL112" s="858"/>
      <c r="AM112" s="858"/>
      <c r="AN112" s="858"/>
      <c r="AO112" s="859"/>
      <c r="AP112" s="905" t="s">
        <v>422</v>
      </c>
      <c r="AQ112" s="906"/>
      <c r="AR112" s="906"/>
      <c r="AS112" s="906"/>
      <c r="AT112" s="907"/>
      <c r="AU112" s="1017"/>
      <c r="AV112" s="1018"/>
      <c r="AW112" s="1018"/>
      <c r="AX112" s="1018"/>
      <c r="AY112" s="1018"/>
      <c r="AZ112" s="893" t="s">
        <v>429</v>
      </c>
      <c r="BA112" s="828"/>
      <c r="BB112" s="828"/>
      <c r="BC112" s="828"/>
      <c r="BD112" s="828"/>
      <c r="BE112" s="828"/>
      <c r="BF112" s="828"/>
      <c r="BG112" s="828"/>
      <c r="BH112" s="828"/>
      <c r="BI112" s="828"/>
      <c r="BJ112" s="828"/>
      <c r="BK112" s="828"/>
      <c r="BL112" s="828"/>
      <c r="BM112" s="828"/>
      <c r="BN112" s="828"/>
      <c r="BO112" s="828"/>
      <c r="BP112" s="829"/>
      <c r="BQ112" s="894">
        <v>834867</v>
      </c>
      <c r="BR112" s="895"/>
      <c r="BS112" s="895"/>
      <c r="BT112" s="895"/>
      <c r="BU112" s="895"/>
      <c r="BV112" s="895">
        <v>1413819</v>
      </c>
      <c r="BW112" s="895"/>
      <c r="BX112" s="895"/>
      <c r="BY112" s="895"/>
      <c r="BZ112" s="895"/>
      <c r="CA112" s="895">
        <v>2313932</v>
      </c>
      <c r="CB112" s="895"/>
      <c r="CC112" s="895"/>
      <c r="CD112" s="895"/>
      <c r="CE112" s="895"/>
      <c r="CF112" s="956">
        <v>81.7</v>
      </c>
      <c r="CG112" s="957"/>
      <c r="CH112" s="957"/>
      <c r="CI112" s="957"/>
      <c r="CJ112" s="957"/>
      <c r="CK112" s="1012"/>
      <c r="CL112" s="899"/>
      <c r="CM112" s="902" t="s">
        <v>430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422</v>
      </c>
      <c r="DR112" s="895"/>
      <c r="DS112" s="895"/>
      <c r="DT112" s="895"/>
      <c r="DU112" s="895"/>
      <c r="DV112" s="872" t="s">
        <v>426</v>
      </c>
      <c r="DW112" s="872"/>
      <c r="DX112" s="872"/>
      <c r="DY112" s="872"/>
      <c r="DZ112" s="873"/>
    </row>
    <row r="113" spans="1:130" s="246" customFormat="1" ht="26.25" customHeight="1">
      <c r="A113" s="999"/>
      <c r="B113" s="1000"/>
      <c r="C113" s="828" t="s">
        <v>431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61812</v>
      </c>
      <c r="AB113" s="1004"/>
      <c r="AC113" s="1004"/>
      <c r="AD113" s="1004"/>
      <c r="AE113" s="1005"/>
      <c r="AF113" s="1006">
        <v>62789</v>
      </c>
      <c r="AG113" s="1004"/>
      <c r="AH113" s="1004"/>
      <c r="AI113" s="1004"/>
      <c r="AJ113" s="1005"/>
      <c r="AK113" s="1006">
        <v>62682</v>
      </c>
      <c r="AL113" s="1004"/>
      <c r="AM113" s="1004"/>
      <c r="AN113" s="1004"/>
      <c r="AO113" s="1005"/>
      <c r="AP113" s="1007">
        <v>2.2000000000000002</v>
      </c>
      <c r="AQ113" s="1008"/>
      <c r="AR113" s="1008"/>
      <c r="AS113" s="1008"/>
      <c r="AT113" s="1009"/>
      <c r="AU113" s="1017"/>
      <c r="AV113" s="1018"/>
      <c r="AW113" s="1018"/>
      <c r="AX113" s="1018"/>
      <c r="AY113" s="1018"/>
      <c r="AZ113" s="893" t="s">
        <v>432</v>
      </c>
      <c r="BA113" s="828"/>
      <c r="BB113" s="828"/>
      <c r="BC113" s="828"/>
      <c r="BD113" s="828"/>
      <c r="BE113" s="828"/>
      <c r="BF113" s="828"/>
      <c r="BG113" s="828"/>
      <c r="BH113" s="828"/>
      <c r="BI113" s="828"/>
      <c r="BJ113" s="828"/>
      <c r="BK113" s="828"/>
      <c r="BL113" s="828"/>
      <c r="BM113" s="828"/>
      <c r="BN113" s="828"/>
      <c r="BO113" s="828"/>
      <c r="BP113" s="829"/>
      <c r="BQ113" s="894">
        <v>53811</v>
      </c>
      <c r="BR113" s="895"/>
      <c r="BS113" s="895"/>
      <c r="BT113" s="895"/>
      <c r="BU113" s="895"/>
      <c r="BV113" s="895">
        <v>109992</v>
      </c>
      <c r="BW113" s="895"/>
      <c r="BX113" s="895"/>
      <c r="BY113" s="895"/>
      <c r="BZ113" s="895"/>
      <c r="CA113" s="895">
        <v>171846</v>
      </c>
      <c r="CB113" s="895"/>
      <c r="CC113" s="895"/>
      <c r="CD113" s="895"/>
      <c r="CE113" s="895"/>
      <c r="CF113" s="956">
        <v>6.1</v>
      </c>
      <c r="CG113" s="957"/>
      <c r="CH113" s="957"/>
      <c r="CI113" s="957"/>
      <c r="CJ113" s="957"/>
      <c r="CK113" s="1012"/>
      <c r="CL113" s="899"/>
      <c r="CM113" s="902" t="s">
        <v>433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426</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c r="A114" s="999"/>
      <c r="B114" s="1000"/>
      <c r="C114" s="828" t="s">
        <v>434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13339</v>
      </c>
      <c r="AB114" s="858"/>
      <c r="AC114" s="858"/>
      <c r="AD114" s="858"/>
      <c r="AE114" s="859"/>
      <c r="AF114" s="860">
        <v>7457</v>
      </c>
      <c r="AG114" s="858"/>
      <c r="AH114" s="858"/>
      <c r="AI114" s="858"/>
      <c r="AJ114" s="859"/>
      <c r="AK114" s="860">
        <v>7577</v>
      </c>
      <c r="AL114" s="858"/>
      <c r="AM114" s="858"/>
      <c r="AN114" s="858"/>
      <c r="AO114" s="859"/>
      <c r="AP114" s="905">
        <v>0.3</v>
      </c>
      <c r="AQ114" s="906"/>
      <c r="AR114" s="906"/>
      <c r="AS114" s="906"/>
      <c r="AT114" s="907"/>
      <c r="AU114" s="1017"/>
      <c r="AV114" s="1018"/>
      <c r="AW114" s="1018"/>
      <c r="AX114" s="1018"/>
      <c r="AY114" s="1018"/>
      <c r="AZ114" s="893" t="s">
        <v>435</v>
      </c>
      <c r="BA114" s="828"/>
      <c r="BB114" s="828"/>
      <c r="BC114" s="828"/>
      <c r="BD114" s="828"/>
      <c r="BE114" s="828"/>
      <c r="BF114" s="828"/>
      <c r="BG114" s="828"/>
      <c r="BH114" s="828"/>
      <c r="BI114" s="828"/>
      <c r="BJ114" s="828"/>
      <c r="BK114" s="828"/>
      <c r="BL114" s="828"/>
      <c r="BM114" s="828"/>
      <c r="BN114" s="828"/>
      <c r="BO114" s="828"/>
      <c r="BP114" s="829"/>
      <c r="BQ114" s="894">
        <v>912953</v>
      </c>
      <c r="BR114" s="895"/>
      <c r="BS114" s="895"/>
      <c r="BT114" s="895"/>
      <c r="BU114" s="895"/>
      <c r="BV114" s="895">
        <v>876921</v>
      </c>
      <c r="BW114" s="895"/>
      <c r="BX114" s="895"/>
      <c r="BY114" s="895"/>
      <c r="BZ114" s="895"/>
      <c r="CA114" s="895">
        <v>902064</v>
      </c>
      <c r="CB114" s="895"/>
      <c r="CC114" s="895"/>
      <c r="CD114" s="895"/>
      <c r="CE114" s="895"/>
      <c r="CF114" s="956">
        <v>31.9</v>
      </c>
      <c r="CG114" s="957"/>
      <c r="CH114" s="957"/>
      <c r="CI114" s="957"/>
      <c r="CJ114" s="957"/>
      <c r="CK114" s="1012"/>
      <c r="CL114" s="899"/>
      <c r="CM114" s="902" t="s">
        <v>436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426</v>
      </c>
      <c r="DH114" s="858"/>
      <c r="DI114" s="858"/>
      <c r="DJ114" s="858"/>
      <c r="DK114" s="859"/>
      <c r="DL114" s="860" t="s">
        <v>426</v>
      </c>
      <c r="DM114" s="858"/>
      <c r="DN114" s="858"/>
      <c r="DO114" s="858"/>
      <c r="DP114" s="859"/>
      <c r="DQ114" s="860" t="s">
        <v>426</v>
      </c>
      <c r="DR114" s="858"/>
      <c r="DS114" s="858"/>
      <c r="DT114" s="858"/>
      <c r="DU114" s="859"/>
      <c r="DV114" s="905" t="s">
        <v>128</v>
      </c>
      <c r="DW114" s="906"/>
      <c r="DX114" s="906"/>
      <c r="DY114" s="906"/>
      <c r="DZ114" s="907"/>
    </row>
    <row r="115" spans="1:130" s="246" customFormat="1" ht="26.25" customHeight="1">
      <c r="A115" s="999"/>
      <c r="B115" s="1000"/>
      <c r="C115" s="828" t="s">
        <v>437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24083</v>
      </c>
      <c r="AB115" s="1004"/>
      <c r="AC115" s="1004"/>
      <c r="AD115" s="1004"/>
      <c r="AE115" s="1005"/>
      <c r="AF115" s="1006">
        <v>19085</v>
      </c>
      <c r="AG115" s="1004"/>
      <c r="AH115" s="1004"/>
      <c r="AI115" s="1004"/>
      <c r="AJ115" s="1005"/>
      <c r="AK115" s="1006">
        <v>19742</v>
      </c>
      <c r="AL115" s="1004"/>
      <c r="AM115" s="1004"/>
      <c r="AN115" s="1004"/>
      <c r="AO115" s="1005"/>
      <c r="AP115" s="1007">
        <v>0.7</v>
      </c>
      <c r="AQ115" s="1008"/>
      <c r="AR115" s="1008"/>
      <c r="AS115" s="1008"/>
      <c r="AT115" s="1009"/>
      <c r="AU115" s="1017"/>
      <c r="AV115" s="1018"/>
      <c r="AW115" s="1018"/>
      <c r="AX115" s="1018"/>
      <c r="AY115" s="1018"/>
      <c r="AZ115" s="893" t="s">
        <v>438</v>
      </c>
      <c r="BA115" s="828"/>
      <c r="BB115" s="828"/>
      <c r="BC115" s="828"/>
      <c r="BD115" s="828"/>
      <c r="BE115" s="828"/>
      <c r="BF115" s="828"/>
      <c r="BG115" s="828"/>
      <c r="BH115" s="828"/>
      <c r="BI115" s="828"/>
      <c r="BJ115" s="828"/>
      <c r="BK115" s="828"/>
      <c r="BL115" s="828"/>
      <c r="BM115" s="828"/>
      <c r="BN115" s="828"/>
      <c r="BO115" s="828"/>
      <c r="BP115" s="829"/>
      <c r="BQ115" s="894" t="s">
        <v>422</v>
      </c>
      <c r="BR115" s="895"/>
      <c r="BS115" s="895"/>
      <c r="BT115" s="895"/>
      <c r="BU115" s="895"/>
      <c r="BV115" s="895" t="s">
        <v>426</v>
      </c>
      <c r="BW115" s="895"/>
      <c r="BX115" s="895"/>
      <c r="BY115" s="895"/>
      <c r="BZ115" s="895"/>
      <c r="CA115" s="895" t="s">
        <v>128</v>
      </c>
      <c r="CB115" s="895"/>
      <c r="CC115" s="895"/>
      <c r="CD115" s="895"/>
      <c r="CE115" s="895"/>
      <c r="CF115" s="956" t="s">
        <v>128</v>
      </c>
      <c r="CG115" s="957"/>
      <c r="CH115" s="957"/>
      <c r="CI115" s="957"/>
      <c r="CJ115" s="957"/>
      <c r="CK115" s="1012"/>
      <c r="CL115" s="899"/>
      <c r="CM115" s="893" t="s">
        <v>439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422</v>
      </c>
      <c r="DM115" s="858"/>
      <c r="DN115" s="858"/>
      <c r="DO115" s="858"/>
      <c r="DP115" s="859"/>
      <c r="DQ115" s="860" t="s">
        <v>422</v>
      </c>
      <c r="DR115" s="858"/>
      <c r="DS115" s="858"/>
      <c r="DT115" s="858"/>
      <c r="DU115" s="859"/>
      <c r="DV115" s="905" t="s">
        <v>426</v>
      </c>
      <c r="DW115" s="906"/>
      <c r="DX115" s="906"/>
      <c r="DY115" s="906"/>
      <c r="DZ115" s="907"/>
    </row>
    <row r="116" spans="1:130" s="246" customFormat="1" ht="26.25" customHeight="1">
      <c r="A116" s="1001"/>
      <c r="B116" s="1002"/>
      <c r="C116" s="961" t="s">
        <v>440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529</v>
      </c>
      <c r="AB116" s="858"/>
      <c r="AC116" s="858"/>
      <c r="AD116" s="858"/>
      <c r="AE116" s="859"/>
      <c r="AF116" s="860">
        <v>675</v>
      </c>
      <c r="AG116" s="858"/>
      <c r="AH116" s="858"/>
      <c r="AI116" s="858"/>
      <c r="AJ116" s="859"/>
      <c r="AK116" s="860">
        <v>188</v>
      </c>
      <c r="AL116" s="858"/>
      <c r="AM116" s="858"/>
      <c r="AN116" s="858"/>
      <c r="AO116" s="859"/>
      <c r="AP116" s="905">
        <v>0</v>
      </c>
      <c r="AQ116" s="906"/>
      <c r="AR116" s="906"/>
      <c r="AS116" s="906"/>
      <c r="AT116" s="907"/>
      <c r="AU116" s="1017"/>
      <c r="AV116" s="1018"/>
      <c r="AW116" s="1018"/>
      <c r="AX116" s="1018"/>
      <c r="AY116" s="1018"/>
      <c r="AZ116" s="944" t="s">
        <v>441</v>
      </c>
      <c r="BA116" s="945"/>
      <c r="BB116" s="945"/>
      <c r="BC116" s="945"/>
      <c r="BD116" s="945"/>
      <c r="BE116" s="945"/>
      <c r="BF116" s="945"/>
      <c r="BG116" s="945"/>
      <c r="BH116" s="945"/>
      <c r="BI116" s="945"/>
      <c r="BJ116" s="945"/>
      <c r="BK116" s="945"/>
      <c r="BL116" s="945"/>
      <c r="BM116" s="945"/>
      <c r="BN116" s="945"/>
      <c r="BO116" s="945"/>
      <c r="BP116" s="946"/>
      <c r="BQ116" s="894" t="s">
        <v>422</v>
      </c>
      <c r="BR116" s="895"/>
      <c r="BS116" s="895"/>
      <c r="BT116" s="895"/>
      <c r="BU116" s="895"/>
      <c r="BV116" s="895" t="s">
        <v>128</v>
      </c>
      <c r="BW116" s="895"/>
      <c r="BX116" s="895"/>
      <c r="BY116" s="895"/>
      <c r="BZ116" s="895"/>
      <c r="CA116" s="895" t="s">
        <v>128</v>
      </c>
      <c r="CB116" s="895"/>
      <c r="CC116" s="895"/>
      <c r="CD116" s="895"/>
      <c r="CE116" s="895"/>
      <c r="CF116" s="956" t="s">
        <v>422</v>
      </c>
      <c r="CG116" s="957"/>
      <c r="CH116" s="957"/>
      <c r="CI116" s="957"/>
      <c r="CJ116" s="957"/>
      <c r="CK116" s="1012"/>
      <c r="CL116" s="899"/>
      <c r="CM116" s="902" t="s">
        <v>442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422</v>
      </c>
      <c r="DH116" s="858"/>
      <c r="DI116" s="858"/>
      <c r="DJ116" s="858"/>
      <c r="DK116" s="859"/>
      <c r="DL116" s="860" t="s">
        <v>422</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443</v>
      </c>
      <c r="Z117" s="984"/>
      <c r="AA117" s="989">
        <v>690005</v>
      </c>
      <c r="AB117" s="990"/>
      <c r="AC117" s="990"/>
      <c r="AD117" s="990"/>
      <c r="AE117" s="991"/>
      <c r="AF117" s="992">
        <v>641570</v>
      </c>
      <c r="AG117" s="990"/>
      <c r="AH117" s="990"/>
      <c r="AI117" s="990"/>
      <c r="AJ117" s="991"/>
      <c r="AK117" s="992">
        <v>705512</v>
      </c>
      <c r="AL117" s="990"/>
      <c r="AM117" s="990"/>
      <c r="AN117" s="990"/>
      <c r="AO117" s="991"/>
      <c r="AP117" s="993"/>
      <c r="AQ117" s="994"/>
      <c r="AR117" s="994"/>
      <c r="AS117" s="994"/>
      <c r="AT117" s="995"/>
      <c r="AU117" s="1017"/>
      <c r="AV117" s="1018"/>
      <c r="AW117" s="1018"/>
      <c r="AX117" s="1018"/>
      <c r="AY117" s="1018"/>
      <c r="AZ117" s="944" t="s">
        <v>444</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445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426</v>
      </c>
      <c r="DW117" s="906"/>
      <c r="DX117" s="906"/>
      <c r="DY117" s="906"/>
      <c r="DZ117" s="907"/>
    </row>
    <row r="118" spans="1:130" s="246" customFormat="1" ht="26.25" customHeight="1">
      <c r="A118" s="982" t="s">
        <v>417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415</v>
      </c>
      <c r="AB118" s="983"/>
      <c r="AC118" s="983"/>
      <c r="AD118" s="983"/>
      <c r="AE118" s="984"/>
      <c r="AF118" s="985" t="s">
        <v>301</v>
      </c>
      <c r="AG118" s="983"/>
      <c r="AH118" s="983"/>
      <c r="AI118" s="983"/>
      <c r="AJ118" s="984"/>
      <c r="AK118" s="985" t="s">
        <v>300</v>
      </c>
      <c r="AL118" s="983"/>
      <c r="AM118" s="983"/>
      <c r="AN118" s="983"/>
      <c r="AO118" s="984"/>
      <c r="AP118" s="986" t="s">
        <v>416</v>
      </c>
      <c r="AQ118" s="987"/>
      <c r="AR118" s="987"/>
      <c r="AS118" s="987"/>
      <c r="AT118" s="988"/>
      <c r="AU118" s="1017"/>
      <c r="AV118" s="1018"/>
      <c r="AW118" s="1018"/>
      <c r="AX118" s="1018"/>
      <c r="AY118" s="1018"/>
      <c r="AZ118" s="960" t="s">
        <v>446</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447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426</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c r="A119" s="896" t="s">
        <v>420</v>
      </c>
      <c r="B119" s="897"/>
      <c r="C119" s="972" t="s">
        <v>421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426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448</v>
      </c>
      <c r="BP119" s="959"/>
      <c r="BQ119" s="963">
        <v>8463189</v>
      </c>
      <c r="BR119" s="926"/>
      <c r="BS119" s="926"/>
      <c r="BT119" s="926"/>
      <c r="BU119" s="926"/>
      <c r="BV119" s="926">
        <v>9780626</v>
      </c>
      <c r="BW119" s="926"/>
      <c r="BX119" s="926"/>
      <c r="BY119" s="926"/>
      <c r="BZ119" s="926"/>
      <c r="CA119" s="926">
        <v>11108301</v>
      </c>
      <c r="CB119" s="926"/>
      <c r="CC119" s="926"/>
      <c r="CD119" s="926"/>
      <c r="CE119" s="926"/>
      <c r="CF119" s="824"/>
      <c r="CG119" s="825"/>
      <c r="CH119" s="825"/>
      <c r="CI119" s="825"/>
      <c r="CJ119" s="915"/>
      <c r="CK119" s="1013"/>
      <c r="CL119" s="901"/>
      <c r="CM119" s="919" t="s">
        <v>449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52302</v>
      </c>
      <c r="DH119" s="841"/>
      <c r="DI119" s="841"/>
      <c r="DJ119" s="841"/>
      <c r="DK119" s="842"/>
      <c r="DL119" s="843">
        <v>36566</v>
      </c>
      <c r="DM119" s="841"/>
      <c r="DN119" s="841"/>
      <c r="DO119" s="841"/>
      <c r="DP119" s="842"/>
      <c r="DQ119" s="843">
        <v>16823</v>
      </c>
      <c r="DR119" s="841"/>
      <c r="DS119" s="841"/>
      <c r="DT119" s="841"/>
      <c r="DU119" s="842"/>
      <c r="DV119" s="929">
        <v>0.6</v>
      </c>
      <c r="DW119" s="930"/>
      <c r="DX119" s="930"/>
      <c r="DY119" s="930"/>
      <c r="DZ119" s="931"/>
    </row>
    <row r="120" spans="1:130" s="246" customFormat="1" ht="26.25" customHeight="1">
      <c r="A120" s="898"/>
      <c r="B120" s="899"/>
      <c r="C120" s="902" t="s">
        <v>425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426</v>
      </c>
      <c r="AG120" s="858"/>
      <c r="AH120" s="858"/>
      <c r="AI120" s="858"/>
      <c r="AJ120" s="859"/>
      <c r="AK120" s="860" t="s">
        <v>128</v>
      </c>
      <c r="AL120" s="858"/>
      <c r="AM120" s="858"/>
      <c r="AN120" s="858"/>
      <c r="AO120" s="859"/>
      <c r="AP120" s="905" t="s">
        <v>128</v>
      </c>
      <c r="AQ120" s="906"/>
      <c r="AR120" s="906"/>
      <c r="AS120" s="906"/>
      <c r="AT120" s="907"/>
      <c r="AU120" s="964" t="s">
        <v>450</v>
      </c>
      <c r="AV120" s="965"/>
      <c r="AW120" s="965"/>
      <c r="AX120" s="965"/>
      <c r="AY120" s="966"/>
      <c r="AZ120" s="941" t="s">
        <v>451</v>
      </c>
      <c r="BA120" s="886"/>
      <c r="BB120" s="886"/>
      <c r="BC120" s="886"/>
      <c r="BD120" s="886"/>
      <c r="BE120" s="886"/>
      <c r="BF120" s="886"/>
      <c r="BG120" s="886"/>
      <c r="BH120" s="886"/>
      <c r="BI120" s="886"/>
      <c r="BJ120" s="886"/>
      <c r="BK120" s="886"/>
      <c r="BL120" s="886"/>
      <c r="BM120" s="886"/>
      <c r="BN120" s="886"/>
      <c r="BO120" s="886"/>
      <c r="BP120" s="887"/>
      <c r="BQ120" s="942">
        <v>2739898</v>
      </c>
      <c r="BR120" s="923"/>
      <c r="BS120" s="923"/>
      <c r="BT120" s="923"/>
      <c r="BU120" s="923"/>
      <c r="BV120" s="923">
        <v>2651588</v>
      </c>
      <c r="BW120" s="923"/>
      <c r="BX120" s="923"/>
      <c r="BY120" s="923"/>
      <c r="BZ120" s="923"/>
      <c r="CA120" s="923">
        <v>2507018</v>
      </c>
      <c r="CB120" s="923"/>
      <c r="CC120" s="923"/>
      <c r="CD120" s="923"/>
      <c r="CE120" s="923"/>
      <c r="CF120" s="947">
        <v>88.6</v>
      </c>
      <c r="CG120" s="948"/>
      <c r="CH120" s="948"/>
      <c r="CI120" s="948"/>
      <c r="CJ120" s="948"/>
      <c r="CK120" s="949" t="s">
        <v>452</v>
      </c>
      <c r="CL120" s="933"/>
      <c r="CM120" s="933"/>
      <c r="CN120" s="933"/>
      <c r="CO120" s="934"/>
      <c r="CP120" s="953" t="s">
        <v>397</v>
      </c>
      <c r="CQ120" s="954"/>
      <c r="CR120" s="954"/>
      <c r="CS120" s="954"/>
      <c r="CT120" s="954"/>
      <c r="CU120" s="954"/>
      <c r="CV120" s="954"/>
      <c r="CW120" s="954"/>
      <c r="CX120" s="954"/>
      <c r="CY120" s="954"/>
      <c r="CZ120" s="954"/>
      <c r="DA120" s="954"/>
      <c r="DB120" s="954"/>
      <c r="DC120" s="954"/>
      <c r="DD120" s="954"/>
      <c r="DE120" s="954"/>
      <c r="DF120" s="955"/>
      <c r="DG120" s="942">
        <v>217859</v>
      </c>
      <c r="DH120" s="923"/>
      <c r="DI120" s="923"/>
      <c r="DJ120" s="923"/>
      <c r="DK120" s="923"/>
      <c r="DL120" s="923">
        <v>794357</v>
      </c>
      <c r="DM120" s="923"/>
      <c r="DN120" s="923"/>
      <c r="DO120" s="923"/>
      <c r="DP120" s="923"/>
      <c r="DQ120" s="923">
        <v>1710363</v>
      </c>
      <c r="DR120" s="923"/>
      <c r="DS120" s="923"/>
      <c r="DT120" s="923"/>
      <c r="DU120" s="923"/>
      <c r="DV120" s="924">
        <v>60.4</v>
      </c>
      <c r="DW120" s="924"/>
      <c r="DX120" s="924"/>
      <c r="DY120" s="924"/>
      <c r="DZ120" s="925"/>
    </row>
    <row r="121" spans="1:130" s="246" customFormat="1" ht="26.25" customHeight="1">
      <c r="A121" s="898"/>
      <c r="B121" s="899"/>
      <c r="C121" s="944" t="s">
        <v>453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426</v>
      </c>
      <c r="AL121" s="858"/>
      <c r="AM121" s="858"/>
      <c r="AN121" s="858"/>
      <c r="AO121" s="859"/>
      <c r="AP121" s="905" t="s">
        <v>128</v>
      </c>
      <c r="AQ121" s="906"/>
      <c r="AR121" s="906"/>
      <c r="AS121" s="906"/>
      <c r="AT121" s="907"/>
      <c r="AU121" s="967"/>
      <c r="AV121" s="968"/>
      <c r="AW121" s="968"/>
      <c r="AX121" s="968"/>
      <c r="AY121" s="969"/>
      <c r="AZ121" s="893" t="s">
        <v>454</v>
      </c>
      <c r="BA121" s="828"/>
      <c r="BB121" s="828"/>
      <c r="BC121" s="828"/>
      <c r="BD121" s="828"/>
      <c r="BE121" s="828"/>
      <c r="BF121" s="828"/>
      <c r="BG121" s="828"/>
      <c r="BH121" s="828"/>
      <c r="BI121" s="828"/>
      <c r="BJ121" s="828"/>
      <c r="BK121" s="828"/>
      <c r="BL121" s="828"/>
      <c r="BM121" s="828"/>
      <c r="BN121" s="828"/>
      <c r="BO121" s="828"/>
      <c r="BP121" s="829"/>
      <c r="BQ121" s="894">
        <v>364411</v>
      </c>
      <c r="BR121" s="895"/>
      <c r="BS121" s="895"/>
      <c r="BT121" s="895"/>
      <c r="BU121" s="895"/>
      <c r="BV121" s="895">
        <v>354966</v>
      </c>
      <c r="BW121" s="895"/>
      <c r="BX121" s="895"/>
      <c r="BY121" s="895"/>
      <c r="BZ121" s="895"/>
      <c r="CA121" s="895">
        <v>311992</v>
      </c>
      <c r="CB121" s="895"/>
      <c r="CC121" s="895"/>
      <c r="CD121" s="895"/>
      <c r="CE121" s="895"/>
      <c r="CF121" s="956">
        <v>11</v>
      </c>
      <c r="CG121" s="957"/>
      <c r="CH121" s="957"/>
      <c r="CI121" s="957"/>
      <c r="CJ121" s="957"/>
      <c r="CK121" s="950"/>
      <c r="CL121" s="936"/>
      <c r="CM121" s="936"/>
      <c r="CN121" s="936"/>
      <c r="CO121" s="937"/>
      <c r="CP121" s="916" t="s">
        <v>455</v>
      </c>
      <c r="CQ121" s="917"/>
      <c r="CR121" s="917"/>
      <c r="CS121" s="917"/>
      <c r="CT121" s="917"/>
      <c r="CU121" s="917"/>
      <c r="CV121" s="917"/>
      <c r="CW121" s="917"/>
      <c r="CX121" s="917"/>
      <c r="CY121" s="917"/>
      <c r="CZ121" s="917"/>
      <c r="DA121" s="917"/>
      <c r="DB121" s="917"/>
      <c r="DC121" s="917"/>
      <c r="DD121" s="917"/>
      <c r="DE121" s="917"/>
      <c r="DF121" s="918"/>
      <c r="DG121" s="894">
        <v>617008</v>
      </c>
      <c r="DH121" s="895"/>
      <c r="DI121" s="895"/>
      <c r="DJ121" s="895"/>
      <c r="DK121" s="895"/>
      <c r="DL121" s="895">
        <v>619462</v>
      </c>
      <c r="DM121" s="895"/>
      <c r="DN121" s="895"/>
      <c r="DO121" s="895"/>
      <c r="DP121" s="895"/>
      <c r="DQ121" s="895">
        <v>603569</v>
      </c>
      <c r="DR121" s="895"/>
      <c r="DS121" s="895"/>
      <c r="DT121" s="895"/>
      <c r="DU121" s="895"/>
      <c r="DV121" s="872">
        <v>21.3</v>
      </c>
      <c r="DW121" s="872"/>
      <c r="DX121" s="872"/>
      <c r="DY121" s="872"/>
      <c r="DZ121" s="873"/>
    </row>
    <row r="122" spans="1:130" s="246" customFormat="1" ht="26.25" customHeight="1">
      <c r="A122" s="898"/>
      <c r="B122" s="899"/>
      <c r="C122" s="902" t="s">
        <v>436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426</v>
      </c>
      <c r="AB122" s="858"/>
      <c r="AC122" s="858"/>
      <c r="AD122" s="858"/>
      <c r="AE122" s="859"/>
      <c r="AF122" s="860" t="s">
        <v>426</v>
      </c>
      <c r="AG122" s="858"/>
      <c r="AH122" s="858"/>
      <c r="AI122" s="858"/>
      <c r="AJ122" s="859"/>
      <c r="AK122" s="860" t="s">
        <v>426</v>
      </c>
      <c r="AL122" s="858"/>
      <c r="AM122" s="858"/>
      <c r="AN122" s="858"/>
      <c r="AO122" s="859"/>
      <c r="AP122" s="905" t="s">
        <v>128</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5575951</v>
      </c>
      <c r="BR122" s="926"/>
      <c r="BS122" s="926"/>
      <c r="BT122" s="926"/>
      <c r="BU122" s="926"/>
      <c r="BV122" s="926">
        <v>6355027</v>
      </c>
      <c r="BW122" s="926"/>
      <c r="BX122" s="926"/>
      <c r="BY122" s="926"/>
      <c r="BZ122" s="926"/>
      <c r="CA122" s="926">
        <v>7210538</v>
      </c>
      <c r="CB122" s="926"/>
      <c r="CC122" s="926"/>
      <c r="CD122" s="926"/>
      <c r="CE122" s="926"/>
      <c r="CF122" s="927">
        <v>254.7</v>
      </c>
      <c r="CG122" s="928"/>
      <c r="CH122" s="928"/>
      <c r="CI122" s="928"/>
      <c r="CJ122" s="928"/>
      <c r="CK122" s="950"/>
      <c r="CL122" s="936"/>
      <c r="CM122" s="936"/>
      <c r="CN122" s="936"/>
      <c r="CO122" s="937"/>
      <c r="CP122" s="916" t="s">
        <v>395</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422</v>
      </c>
      <c r="DW122" s="872"/>
      <c r="DX122" s="872"/>
      <c r="DY122" s="872"/>
      <c r="DZ122" s="873"/>
    </row>
    <row r="123" spans="1:130" s="246" customFormat="1" ht="26.25" customHeight="1">
      <c r="A123" s="898"/>
      <c r="B123" s="899"/>
      <c r="C123" s="902" t="s">
        <v>442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457</v>
      </c>
      <c r="BP123" s="959"/>
      <c r="BQ123" s="913">
        <v>8680260</v>
      </c>
      <c r="BR123" s="914"/>
      <c r="BS123" s="914"/>
      <c r="BT123" s="914"/>
      <c r="BU123" s="914"/>
      <c r="BV123" s="914">
        <v>9361581</v>
      </c>
      <c r="BW123" s="914"/>
      <c r="BX123" s="914"/>
      <c r="BY123" s="914"/>
      <c r="BZ123" s="914"/>
      <c r="CA123" s="914">
        <v>10029548</v>
      </c>
      <c r="CB123" s="914"/>
      <c r="CC123" s="914"/>
      <c r="CD123" s="914"/>
      <c r="CE123" s="914"/>
      <c r="CF123" s="824"/>
      <c r="CG123" s="825"/>
      <c r="CH123" s="825"/>
      <c r="CI123" s="825"/>
      <c r="CJ123" s="915"/>
      <c r="CK123" s="950"/>
      <c r="CL123" s="936"/>
      <c r="CM123" s="936"/>
      <c r="CN123" s="936"/>
      <c r="CO123" s="937"/>
      <c r="CP123" s="916" t="s">
        <v>458</v>
      </c>
      <c r="CQ123" s="917"/>
      <c r="CR123" s="917"/>
      <c r="CS123" s="917"/>
      <c r="CT123" s="917"/>
      <c r="CU123" s="917"/>
      <c r="CV123" s="917"/>
      <c r="CW123" s="917"/>
      <c r="CX123" s="917"/>
      <c r="CY123" s="917"/>
      <c r="CZ123" s="917"/>
      <c r="DA123" s="917"/>
      <c r="DB123" s="917"/>
      <c r="DC123" s="917"/>
      <c r="DD123" s="917"/>
      <c r="DE123" s="917"/>
      <c r="DF123" s="918"/>
      <c r="DG123" s="857" t="s">
        <v>422</v>
      </c>
      <c r="DH123" s="858"/>
      <c r="DI123" s="858"/>
      <c r="DJ123" s="858"/>
      <c r="DK123" s="859"/>
      <c r="DL123" s="860" t="s">
        <v>422</v>
      </c>
      <c r="DM123" s="858"/>
      <c r="DN123" s="858"/>
      <c r="DO123" s="858"/>
      <c r="DP123" s="859"/>
      <c r="DQ123" s="860" t="s">
        <v>422</v>
      </c>
      <c r="DR123" s="858"/>
      <c r="DS123" s="858"/>
      <c r="DT123" s="858"/>
      <c r="DU123" s="859"/>
      <c r="DV123" s="905" t="s">
        <v>422</v>
      </c>
      <c r="DW123" s="906"/>
      <c r="DX123" s="906"/>
      <c r="DY123" s="906"/>
      <c r="DZ123" s="907"/>
    </row>
    <row r="124" spans="1:130" s="246" customFormat="1" ht="26.25" customHeight="1" thickBot="1">
      <c r="A124" s="898"/>
      <c r="B124" s="899"/>
      <c r="C124" s="902" t="s">
        <v>445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422</v>
      </c>
      <c r="AB124" s="858"/>
      <c r="AC124" s="858"/>
      <c r="AD124" s="858"/>
      <c r="AE124" s="859"/>
      <c r="AF124" s="860" t="s">
        <v>422</v>
      </c>
      <c r="AG124" s="858"/>
      <c r="AH124" s="858"/>
      <c r="AI124" s="858"/>
      <c r="AJ124" s="859"/>
      <c r="AK124" s="860" t="s">
        <v>422</v>
      </c>
      <c r="AL124" s="858"/>
      <c r="AM124" s="858"/>
      <c r="AN124" s="858"/>
      <c r="AO124" s="859"/>
      <c r="AP124" s="905" t="s">
        <v>422</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422</v>
      </c>
      <c r="BR124" s="912"/>
      <c r="BS124" s="912"/>
      <c r="BT124" s="912"/>
      <c r="BU124" s="912"/>
      <c r="BV124" s="912">
        <v>14.4</v>
      </c>
      <c r="BW124" s="912"/>
      <c r="BX124" s="912"/>
      <c r="BY124" s="912"/>
      <c r="BZ124" s="912"/>
      <c r="CA124" s="912">
        <v>38.1</v>
      </c>
      <c r="CB124" s="912"/>
      <c r="CC124" s="912"/>
      <c r="CD124" s="912"/>
      <c r="CE124" s="912"/>
      <c r="CF124" s="802"/>
      <c r="CG124" s="803"/>
      <c r="CH124" s="803"/>
      <c r="CI124" s="803"/>
      <c r="CJ124" s="943"/>
      <c r="CK124" s="951"/>
      <c r="CL124" s="951"/>
      <c r="CM124" s="951"/>
      <c r="CN124" s="951"/>
      <c r="CO124" s="952"/>
      <c r="CP124" s="916" t="s">
        <v>460</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c r="A125" s="898"/>
      <c r="B125" s="899"/>
      <c r="C125" s="902" t="s">
        <v>447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461</v>
      </c>
      <c r="CL125" s="933"/>
      <c r="CM125" s="933"/>
      <c r="CN125" s="933"/>
      <c r="CO125" s="934"/>
      <c r="CP125" s="941" t="s">
        <v>462</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c r="A126" s="898"/>
      <c r="B126" s="899"/>
      <c r="C126" s="902" t="s">
        <v>449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22987</v>
      </c>
      <c r="AB126" s="858"/>
      <c r="AC126" s="858"/>
      <c r="AD126" s="858"/>
      <c r="AE126" s="859"/>
      <c r="AF126" s="860">
        <v>17989</v>
      </c>
      <c r="AG126" s="858"/>
      <c r="AH126" s="858"/>
      <c r="AI126" s="858"/>
      <c r="AJ126" s="859"/>
      <c r="AK126" s="860">
        <v>18646</v>
      </c>
      <c r="AL126" s="858"/>
      <c r="AM126" s="858"/>
      <c r="AN126" s="858"/>
      <c r="AO126" s="859"/>
      <c r="AP126" s="905">
        <v>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463</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c r="A127" s="900"/>
      <c r="B127" s="901"/>
      <c r="C127" s="919" t="s">
        <v>464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1096</v>
      </c>
      <c r="AB127" s="858"/>
      <c r="AC127" s="858"/>
      <c r="AD127" s="858"/>
      <c r="AE127" s="859"/>
      <c r="AF127" s="860">
        <v>1096</v>
      </c>
      <c r="AG127" s="858"/>
      <c r="AH127" s="858"/>
      <c r="AI127" s="858"/>
      <c r="AJ127" s="859"/>
      <c r="AK127" s="860">
        <v>1096</v>
      </c>
      <c r="AL127" s="858"/>
      <c r="AM127" s="858"/>
      <c r="AN127" s="858"/>
      <c r="AO127" s="859"/>
      <c r="AP127" s="905">
        <v>0</v>
      </c>
      <c r="AQ127" s="906"/>
      <c r="AR127" s="906"/>
      <c r="AS127" s="906"/>
      <c r="AT127" s="907"/>
      <c r="AU127" s="282"/>
      <c r="AV127" s="282"/>
      <c r="AW127" s="282"/>
      <c r="AX127" s="922" t="s">
        <v>465</v>
      </c>
      <c r="AY127" s="890"/>
      <c r="AZ127" s="890"/>
      <c r="BA127" s="890"/>
      <c r="BB127" s="890"/>
      <c r="BC127" s="890"/>
      <c r="BD127" s="890"/>
      <c r="BE127" s="891"/>
      <c r="BF127" s="889" t="s">
        <v>466</v>
      </c>
      <c r="BG127" s="890"/>
      <c r="BH127" s="890"/>
      <c r="BI127" s="890"/>
      <c r="BJ127" s="890"/>
      <c r="BK127" s="890"/>
      <c r="BL127" s="891"/>
      <c r="BM127" s="889" t="s">
        <v>467</v>
      </c>
      <c r="BN127" s="890"/>
      <c r="BO127" s="890"/>
      <c r="BP127" s="890"/>
      <c r="BQ127" s="890"/>
      <c r="BR127" s="890"/>
      <c r="BS127" s="891"/>
      <c r="BT127" s="889" t="s">
        <v>468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469</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c r="A128" s="874" t="s">
        <v>470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471</v>
      </c>
      <c r="X128" s="876"/>
      <c r="Y128" s="876"/>
      <c r="Z128" s="877"/>
      <c r="AA128" s="878">
        <v>58879</v>
      </c>
      <c r="AB128" s="879"/>
      <c r="AC128" s="879"/>
      <c r="AD128" s="879"/>
      <c r="AE128" s="880"/>
      <c r="AF128" s="881">
        <v>53158</v>
      </c>
      <c r="AG128" s="879"/>
      <c r="AH128" s="879"/>
      <c r="AI128" s="879"/>
      <c r="AJ128" s="880"/>
      <c r="AK128" s="881">
        <v>46976</v>
      </c>
      <c r="AL128" s="879"/>
      <c r="AM128" s="879"/>
      <c r="AN128" s="879"/>
      <c r="AO128" s="880"/>
      <c r="AP128" s="882"/>
      <c r="AQ128" s="883"/>
      <c r="AR128" s="883"/>
      <c r="AS128" s="883"/>
      <c r="AT128" s="884"/>
      <c r="AU128" s="282"/>
      <c r="AV128" s="282"/>
      <c r="AW128" s="282"/>
      <c r="AX128" s="885" t="s">
        <v>472</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473</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474</v>
      </c>
      <c r="X129" s="855"/>
      <c r="Y129" s="855"/>
      <c r="Z129" s="856"/>
      <c r="AA129" s="857">
        <v>3488426</v>
      </c>
      <c r="AB129" s="858"/>
      <c r="AC129" s="858"/>
      <c r="AD129" s="858"/>
      <c r="AE129" s="859"/>
      <c r="AF129" s="860">
        <v>3377718</v>
      </c>
      <c r="AG129" s="858"/>
      <c r="AH129" s="858"/>
      <c r="AI129" s="858"/>
      <c r="AJ129" s="859"/>
      <c r="AK129" s="860">
        <v>3352543</v>
      </c>
      <c r="AL129" s="858"/>
      <c r="AM129" s="858"/>
      <c r="AN129" s="858"/>
      <c r="AO129" s="859"/>
      <c r="AP129" s="861"/>
      <c r="AQ129" s="862"/>
      <c r="AR129" s="862"/>
      <c r="AS129" s="862"/>
      <c r="AT129" s="863"/>
      <c r="AU129" s="284"/>
      <c r="AV129" s="284"/>
      <c r="AW129" s="284"/>
      <c r="AX129" s="827" t="s">
        <v>475</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477</v>
      </c>
      <c r="X130" s="855"/>
      <c r="Y130" s="855"/>
      <c r="Z130" s="856"/>
      <c r="AA130" s="857">
        <v>500044</v>
      </c>
      <c r="AB130" s="858"/>
      <c r="AC130" s="858"/>
      <c r="AD130" s="858"/>
      <c r="AE130" s="859"/>
      <c r="AF130" s="860">
        <v>469366</v>
      </c>
      <c r="AG130" s="858"/>
      <c r="AH130" s="858"/>
      <c r="AI130" s="858"/>
      <c r="AJ130" s="859"/>
      <c r="AK130" s="860">
        <v>521695</v>
      </c>
      <c r="AL130" s="858"/>
      <c r="AM130" s="858"/>
      <c r="AN130" s="858"/>
      <c r="AO130" s="859"/>
      <c r="AP130" s="861"/>
      <c r="AQ130" s="862"/>
      <c r="AR130" s="862"/>
      <c r="AS130" s="862"/>
      <c r="AT130" s="863"/>
      <c r="AU130" s="284"/>
      <c r="AV130" s="284"/>
      <c r="AW130" s="284"/>
      <c r="AX130" s="827" t="s">
        <v>478</v>
      </c>
      <c r="AY130" s="828"/>
      <c r="AZ130" s="828"/>
      <c r="BA130" s="828"/>
      <c r="BB130" s="828"/>
      <c r="BC130" s="828"/>
      <c r="BD130" s="828"/>
      <c r="BE130" s="829"/>
      <c r="BF130" s="830">
        <v>4.4000000000000004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479</v>
      </c>
      <c r="X131" s="838"/>
      <c r="Y131" s="838"/>
      <c r="Z131" s="839"/>
      <c r="AA131" s="840">
        <v>2988382</v>
      </c>
      <c r="AB131" s="841"/>
      <c r="AC131" s="841"/>
      <c r="AD131" s="841"/>
      <c r="AE131" s="842"/>
      <c r="AF131" s="843">
        <v>2908352</v>
      </c>
      <c r="AG131" s="841"/>
      <c r="AH131" s="841"/>
      <c r="AI131" s="841"/>
      <c r="AJ131" s="842"/>
      <c r="AK131" s="843">
        <v>2830848</v>
      </c>
      <c r="AL131" s="841"/>
      <c r="AM131" s="841"/>
      <c r="AN131" s="841"/>
      <c r="AO131" s="842"/>
      <c r="AP131" s="844"/>
      <c r="AQ131" s="845"/>
      <c r="AR131" s="845"/>
      <c r="AS131" s="845"/>
      <c r="AT131" s="846"/>
      <c r="AU131" s="284"/>
      <c r="AV131" s="284"/>
      <c r="AW131" s="284"/>
      <c r="AX131" s="805" t="s">
        <v>480</v>
      </c>
      <c r="AY131" s="806"/>
      <c r="AZ131" s="806"/>
      <c r="BA131" s="806"/>
      <c r="BB131" s="806"/>
      <c r="BC131" s="806"/>
      <c r="BD131" s="806"/>
      <c r="BE131" s="807"/>
      <c r="BF131" s="808">
        <v>38.1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482</v>
      </c>
      <c r="W132" s="818"/>
      <c r="X132" s="818"/>
      <c r="Y132" s="818"/>
      <c r="Z132" s="819"/>
      <c r="AA132" s="820">
        <v>4.3863870150000004</v>
      </c>
      <c r="AB132" s="821"/>
      <c r="AC132" s="821"/>
      <c r="AD132" s="821"/>
      <c r="AE132" s="822"/>
      <c r="AF132" s="823">
        <v>4.0932459339999996</v>
      </c>
      <c r="AG132" s="821"/>
      <c r="AH132" s="821"/>
      <c r="AI132" s="821"/>
      <c r="AJ132" s="822"/>
      <c r="AK132" s="823">
        <v>4.8339225560000001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483</v>
      </c>
      <c r="W133" s="797"/>
      <c r="X133" s="797"/>
      <c r="Y133" s="797"/>
      <c r="Z133" s="798"/>
      <c r="AA133" s="799">
        <v>5.2</v>
      </c>
      <c r="AB133" s="800"/>
      <c r="AC133" s="800"/>
      <c r="AD133" s="800"/>
      <c r="AE133" s="801"/>
      <c r="AF133" s="799">
        <v>4.2</v>
      </c>
      <c r="AG133" s="800"/>
      <c r="AH133" s="800"/>
      <c r="AI133" s="800"/>
      <c r="AJ133" s="801"/>
      <c r="AK133" s="799">
        <v>4.4000000000000004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ulTbo7O9kBb+aCoEvWK/QWZZGi2taS0u5gRXDU7EalkeT7pQTTGknsYqU+2ppvjKHojKYqpi5kT2Dn4cb+1Jw==" saltValue="S++QPGdJE1PD1/yO3Bgr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6az+nKx9iqRrnuEw7Nzn8eVQU5bXH1sg3wrKge00x12P5qIzCVXzO1vfo7uKDPqbRcSMNIMk+Q29NCdUK1OYA==" saltValue="ebTf1/WSRWR0yPpLAR3e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6OPP3aW/ILrpI4hEutB3VMBeqhFhBVTunaW0qFWl9+LMYkYJjumE628zgEVhznypcm48l5EHuiY8pJa1zVPew==" saltValue="A9WDi5GAoCTiqaxfEuHT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487</v>
      </c>
      <c r="AP7" s="303"/>
      <c r="AQ7" s="304" t="s">
        <v>488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489</v>
      </c>
      <c r="AQ8" s="310" t="s">
        <v>490</v>
      </c>
      <c r="AR8" s="311" t="s">
        <v>491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492</v>
      </c>
      <c r="AL9" s="1227"/>
      <c r="AM9" s="1227"/>
      <c r="AN9" s="1228"/>
      <c r="AO9" s="312">
        <v>1017666</v>
      </c>
      <c r="AP9" s="312">
        <v>202078</v>
      </c>
      <c r="AQ9" s="313">
        <v>137457</v>
      </c>
      <c r="AR9" s="314">
        <v>47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493</v>
      </c>
      <c r="AL10" s="1227"/>
      <c r="AM10" s="1227"/>
      <c r="AN10" s="1228"/>
      <c r="AO10" s="315">
        <v>153057</v>
      </c>
      <c r="AP10" s="315">
        <v>30393</v>
      </c>
      <c r="AQ10" s="316">
        <v>16552</v>
      </c>
      <c r="AR10" s="317">
        <v>83.6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494</v>
      </c>
      <c r="AL11" s="1227"/>
      <c r="AM11" s="1227"/>
      <c r="AN11" s="1228"/>
      <c r="AO11" s="315">
        <v>242368</v>
      </c>
      <c r="AP11" s="315">
        <v>48127</v>
      </c>
      <c r="AQ11" s="316">
        <v>23820</v>
      </c>
      <c r="AR11" s="317">
        <v>102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495</v>
      </c>
      <c r="AL12" s="1227"/>
      <c r="AM12" s="1227"/>
      <c r="AN12" s="1228"/>
      <c r="AO12" s="315">
        <v>28899</v>
      </c>
      <c r="AP12" s="315">
        <v>5738</v>
      </c>
      <c r="AQ12" s="316">
        <v>3889</v>
      </c>
      <c r="AR12" s="317">
        <v>47.5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496</v>
      </c>
      <c r="AL13" s="1227"/>
      <c r="AM13" s="1227"/>
      <c r="AN13" s="1228"/>
      <c r="AO13" s="315" t="s">
        <v>497</v>
      </c>
      <c r="AP13" s="315" t="s">
        <v>497</v>
      </c>
      <c r="AQ13" s="316" t="s">
        <v>497</v>
      </c>
      <c r="AR13" s="317" t="s">
        <v>497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498</v>
      </c>
      <c r="AL14" s="1227"/>
      <c r="AM14" s="1227"/>
      <c r="AN14" s="1228"/>
      <c r="AO14" s="315">
        <v>273</v>
      </c>
      <c r="AP14" s="315">
        <v>54</v>
      </c>
      <c r="AQ14" s="316">
        <v>6581</v>
      </c>
      <c r="AR14" s="317">
        <v>-99.2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499</v>
      </c>
      <c r="AL15" s="1227"/>
      <c r="AM15" s="1227"/>
      <c r="AN15" s="1228"/>
      <c r="AO15" s="315">
        <v>24625</v>
      </c>
      <c r="AP15" s="315">
        <v>4890</v>
      </c>
      <c r="AQ15" s="316">
        <v>3467</v>
      </c>
      <c r="AR15" s="317">
        <v>41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500</v>
      </c>
      <c r="AL16" s="1230"/>
      <c r="AM16" s="1230"/>
      <c r="AN16" s="1231"/>
      <c r="AO16" s="315">
        <v>-85125</v>
      </c>
      <c r="AP16" s="315">
        <v>-16903</v>
      </c>
      <c r="AQ16" s="316">
        <v>-13853</v>
      </c>
      <c r="AR16" s="317">
        <v>22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1381763</v>
      </c>
      <c r="AP17" s="315">
        <v>274377</v>
      </c>
      <c r="AQ17" s="316">
        <v>177914</v>
      </c>
      <c r="AR17" s="317">
        <v>54.2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505</v>
      </c>
      <c r="AL21" s="1224"/>
      <c r="AM21" s="1224"/>
      <c r="AN21" s="1225"/>
      <c r="AO21" s="327">
        <v>25.42</v>
      </c>
      <c r="AP21" s="328">
        <v>15.77</v>
      </c>
      <c r="AQ21" s="329">
        <v>9.65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506</v>
      </c>
      <c r="AL22" s="1224"/>
      <c r="AM22" s="1224"/>
      <c r="AN22" s="1225"/>
      <c r="AO22" s="332">
        <v>97.7</v>
      </c>
      <c r="AP22" s="333">
        <v>96</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487</v>
      </c>
      <c r="AP30" s="303"/>
      <c r="AQ30" s="304" t="s">
        <v>488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489</v>
      </c>
      <c r="AQ31" s="310" t="s">
        <v>490</v>
      </c>
      <c r="AR31" s="311" t="s">
        <v>491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510</v>
      </c>
      <c r="AL32" s="1215"/>
      <c r="AM32" s="1215"/>
      <c r="AN32" s="1216"/>
      <c r="AO32" s="342">
        <v>615323</v>
      </c>
      <c r="AP32" s="342">
        <v>122185</v>
      </c>
      <c r="AQ32" s="343">
        <v>107318</v>
      </c>
      <c r="AR32" s="344">
        <v>13.9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511</v>
      </c>
      <c r="AL33" s="1215"/>
      <c r="AM33" s="1215"/>
      <c r="AN33" s="1216"/>
      <c r="AO33" s="342" t="s">
        <v>497</v>
      </c>
      <c r="AP33" s="342" t="s">
        <v>497</v>
      </c>
      <c r="AQ33" s="343">
        <v>192</v>
      </c>
      <c r="AR33" s="344" t="s">
        <v>497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512</v>
      </c>
      <c r="AL34" s="1215"/>
      <c r="AM34" s="1215"/>
      <c r="AN34" s="1216"/>
      <c r="AO34" s="342" t="s">
        <v>497</v>
      </c>
      <c r="AP34" s="342" t="s">
        <v>497</v>
      </c>
      <c r="AQ34" s="343">
        <v>281</v>
      </c>
      <c r="AR34" s="344" t="s">
        <v>497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513</v>
      </c>
      <c r="AL35" s="1215"/>
      <c r="AM35" s="1215"/>
      <c r="AN35" s="1216"/>
      <c r="AO35" s="342">
        <v>62682</v>
      </c>
      <c r="AP35" s="342">
        <v>12447</v>
      </c>
      <c r="AQ35" s="343">
        <v>22732</v>
      </c>
      <c r="AR35" s="344">
        <v>-45.2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514</v>
      </c>
      <c r="AL36" s="1215"/>
      <c r="AM36" s="1215"/>
      <c r="AN36" s="1216"/>
      <c r="AO36" s="342">
        <v>7577</v>
      </c>
      <c r="AP36" s="342">
        <v>1505</v>
      </c>
      <c r="AQ36" s="343">
        <v>3735</v>
      </c>
      <c r="AR36" s="344">
        <v>-59.7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515</v>
      </c>
      <c r="AL37" s="1215"/>
      <c r="AM37" s="1215"/>
      <c r="AN37" s="1216"/>
      <c r="AO37" s="342">
        <v>19742</v>
      </c>
      <c r="AP37" s="342">
        <v>3920</v>
      </c>
      <c r="AQ37" s="343">
        <v>1596</v>
      </c>
      <c r="AR37" s="344">
        <v>145.6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516</v>
      </c>
      <c r="AL38" s="1218"/>
      <c r="AM38" s="1218"/>
      <c r="AN38" s="1219"/>
      <c r="AO38" s="345">
        <v>188</v>
      </c>
      <c r="AP38" s="345">
        <v>37</v>
      </c>
      <c r="AQ38" s="346">
        <v>19</v>
      </c>
      <c r="AR38" s="334">
        <v>94.7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517</v>
      </c>
      <c r="AL39" s="1218"/>
      <c r="AM39" s="1218"/>
      <c r="AN39" s="1219"/>
      <c r="AO39" s="342">
        <v>-46976</v>
      </c>
      <c r="AP39" s="342">
        <v>-9328</v>
      </c>
      <c r="AQ39" s="343">
        <v>-5126</v>
      </c>
      <c r="AR39" s="344">
        <v>82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518</v>
      </c>
      <c r="AL40" s="1215"/>
      <c r="AM40" s="1215"/>
      <c r="AN40" s="1216"/>
      <c r="AO40" s="342">
        <v>-521695</v>
      </c>
      <c r="AP40" s="342">
        <v>-103593</v>
      </c>
      <c r="AQ40" s="343">
        <v>-92432</v>
      </c>
      <c r="AR40" s="344">
        <v>12.1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136841</v>
      </c>
      <c r="AP41" s="342">
        <v>27173</v>
      </c>
      <c r="AQ41" s="343">
        <v>38314</v>
      </c>
      <c r="AR41" s="344">
        <v>-29.1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487</v>
      </c>
      <c r="AN49" s="1209" t="s">
        <v>522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523</v>
      </c>
      <c r="AO50" s="359" t="s">
        <v>524</v>
      </c>
      <c r="AP50" s="360" t="s">
        <v>525</v>
      </c>
      <c r="AQ50" s="361" t="s">
        <v>526</v>
      </c>
      <c r="AR50" s="362" t="s">
        <v>527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2162907</v>
      </c>
      <c r="AN51" s="364">
        <v>399355</v>
      </c>
      <c r="AO51" s="365">
        <v>15.4</v>
      </c>
      <c r="AP51" s="366">
        <v>175675</v>
      </c>
      <c r="AQ51" s="367">
        <v>0.6</v>
      </c>
      <c r="AR51" s="368">
        <v>14.8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1588988</v>
      </c>
      <c r="AN52" s="372">
        <v>293388</v>
      </c>
      <c r="AO52" s="373">
        <v>25.4</v>
      </c>
      <c r="AP52" s="374">
        <v>87698</v>
      </c>
      <c r="AQ52" s="375">
        <v>10</v>
      </c>
      <c r="AR52" s="376">
        <v>15.4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1230120</v>
      </c>
      <c r="AN53" s="364">
        <v>231705</v>
      </c>
      <c r="AO53" s="365">
        <v>-42</v>
      </c>
      <c r="AP53" s="366">
        <v>162193</v>
      </c>
      <c r="AQ53" s="367">
        <v>-7.7</v>
      </c>
      <c r="AR53" s="368">
        <v>-34.299999999999997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797603</v>
      </c>
      <c r="AN54" s="372">
        <v>150236</v>
      </c>
      <c r="AO54" s="373">
        <v>-48.8</v>
      </c>
      <c r="AP54" s="374">
        <v>79985</v>
      </c>
      <c r="AQ54" s="375">
        <v>-8.8000000000000007</v>
      </c>
      <c r="AR54" s="376">
        <v>-40</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1860276</v>
      </c>
      <c r="AN55" s="364">
        <v>353195</v>
      </c>
      <c r="AO55" s="365">
        <v>52.4</v>
      </c>
      <c r="AP55" s="366">
        <v>168868</v>
      </c>
      <c r="AQ55" s="367">
        <v>4.0999999999999996</v>
      </c>
      <c r="AR55" s="368">
        <v>48.3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853209</v>
      </c>
      <c r="AN56" s="372">
        <v>161991</v>
      </c>
      <c r="AO56" s="373">
        <v>7.8</v>
      </c>
      <c r="AP56" s="374">
        <v>79360</v>
      </c>
      <c r="AQ56" s="375">
        <v>-0.8</v>
      </c>
      <c r="AR56" s="376">
        <v>8.6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2512326</v>
      </c>
      <c r="AN57" s="364">
        <v>488684</v>
      </c>
      <c r="AO57" s="365">
        <v>38.4</v>
      </c>
      <c r="AP57" s="366">
        <v>202870</v>
      </c>
      <c r="AQ57" s="367">
        <v>20.100000000000001</v>
      </c>
      <c r="AR57" s="368">
        <v>18.3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988422</v>
      </c>
      <c r="AN58" s="372">
        <v>192263</v>
      </c>
      <c r="AO58" s="373">
        <v>18.7</v>
      </c>
      <c r="AP58" s="374">
        <v>79735</v>
      </c>
      <c r="AQ58" s="375">
        <v>0.5</v>
      </c>
      <c r="AR58" s="376">
        <v>18.2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1694370</v>
      </c>
      <c r="AN59" s="364">
        <v>336452</v>
      </c>
      <c r="AO59" s="365">
        <v>-31.2</v>
      </c>
      <c r="AP59" s="366">
        <v>167497</v>
      </c>
      <c r="AQ59" s="367">
        <v>-17.399999999999999</v>
      </c>
      <c r="AR59" s="368">
        <v>-13.8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1055480</v>
      </c>
      <c r="AN60" s="372">
        <v>209587</v>
      </c>
      <c r="AO60" s="373">
        <v>9</v>
      </c>
      <c r="AP60" s="374">
        <v>82571</v>
      </c>
      <c r="AQ60" s="375">
        <v>3.6</v>
      </c>
      <c r="AR60" s="376">
        <v>5.4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1892000</v>
      </c>
      <c r="AN61" s="379">
        <v>361878</v>
      </c>
      <c r="AO61" s="380">
        <v>6.6</v>
      </c>
      <c r="AP61" s="381">
        <v>175421</v>
      </c>
      <c r="AQ61" s="382">
        <v>-0.1</v>
      </c>
      <c r="AR61" s="368">
        <v>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1056740</v>
      </c>
      <c r="AN62" s="372">
        <v>201493</v>
      </c>
      <c r="AO62" s="373">
        <v>2.4</v>
      </c>
      <c r="AP62" s="374">
        <v>81870</v>
      </c>
      <c r="AQ62" s="375">
        <v>0.9</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UtVLTwFAuxLA8dCF7DF9p4GlCQd4bHRL9LzhWPBLuBfmsDQnlR9bEDZWGytWvbxg4lBtWkDtE0uvrqAN4wlyg==" saltValue="5pylndz0trxkBJu9QHUG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I6MjloR7moOWME8c/WT0PPCDMTp2JNlKYauDndUKIZmxqbtGs0XJz+av7pIbDYsWOgxgQc3YV9nO6rAVSIcFA==" saltValue="Ox2KvrX2XqHhlsNpNl9A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tPNB3umcVWvZSAeNVHOpMktLwjn9bKqbHuBVqfcEHrct7dvkqFWu2P+Ck4Yu9lHRK/fXGPDayb+PHge2B8QkA==" saltValue="+V0W7SjSuJsMfk2J9Z30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32" t="s">
        <v>3</v>
      </c>
      <c r="D47" s="1232"/>
      <c r="E47" s="1233"/>
      <c r="F47" s="11">
        <v>26.86</v>
      </c>
      <c r="G47" s="12">
        <v>28.77</v>
      </c>
      <c r="H47" s="12">
        <v>29.75</v>
      </c>
      <c r="I47" s="12">
        <v>30.8</v>
      </c>
      <c r="J47" s="13">
        <v>31.12</v>
      </c>
    </row>
    <row r="48" spans="2:10" ht="57.75" customHeight="1">
      <c r="B48" s="14"/>
      <c r="C48" s="1234" t="s">
        <v>4</v>
      </c>
      <c r="D48" s="1234"/>
      <c r="E48" s="1235"/>
      <c r="F48" s="15">
        <v>2.04</v>
      </c>
      <c r="G48" s="16">
        <v>1.82</v>
      </c>
      <c r="H48" s="16">
        <v>2.02</v>
      </c>
      <c r="I48" s="16">
        <v>2.56</v>
      </c>
      <c r="J48" s="17">
        <v>1.64</v>
      </c>
    </row>
    <row r="49" spans="2:10" ht="57.75" customHeight="1" thickBot="1">
      <c r="B49" s="18"/>
      <c r="C49" s="1236" t="s">
        <v>5</v>
      </c>
      <c r="D49" s="1236"/>
      <c r="E49" s="1237"/>
      <c r="F49" s="19" t="s">
        <v>543</v>
      </c>
      <c r="G49" s="20">
        <v>2.12</v>
      </c>
      <c r="H49" s="20">
        <v>0.22</v>
      </c>
      <c r="I49" s="20">
        <v>0.55000000000000004</v>
      </c>
      <c r="J49" s="21" t="s">
        <v>544</v>
      </c>
    </row>
    <row r="50" spans="2:10" ht="13.5" customHeight="1"/>
    <row r="51" spans="2:10" ht="13.5" hidden="1" customHeight="1"/>
    <row r="52" spans="2:10" ht="13.5" hidden="1" customHeight="1"/>
    <row r="53" spans="2:10" ht="13.5" hidden="1" customHeight="1"/>
  </sheetData>
  <sheetProtection algorithmName="SHA-512" hashValue="zAIYoQIwangvJs91tMHU3XPy+IZ9q1DVkB2rKFhAbVhCD9viRTrZFG+x9tL7XPVPMMTASSUexoZBOGLMsZSFlQ==" saltValue="VuxMIaFouF8+6NAJq1qI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白戸　達也</cp:lastModifiedBy>
  <cp:lastPrinted>2020-03-12T08:22:52Z</cp:lastPrinted>
  <dcterms:created xsi:type="dcterms:W3CDTF">2020-02-10T02:09:09Z</dcterms:created>
  <dcterms:modified xsi:type="dcterms:W3CDTF">2020-09-18T04:49:59Z</dcterms:modified>
  <cp:category/>
</cp:coreProperties>
</file>