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ilesrv1\総務課\財政係\12 調査物・財政庶務関係\①調査・報告物関係\R5年度\6.03.07 【照会：313（水）、325（月）〆】令和４年度財政状況資料集の作成及び提出について\04 町HP掲載\"/>
    </mc:Choice>
  </mc:AlternateContent>
  <xr:revisionPtr revIDLastSave="0" documentId="13_ncr:1_{44DAA65D-C400-406D-9349-D89656BAA655}" xr6:coauthVersionLast="47" xr6:coauthVersionMax="47" xr10:uidLastSave="{00000000-0000-0000-0000-000000000000}"/>
  <bookViews>
    <workbookView xWindow="-120" yWindow="-120" windowWidth="20730" windowHeight="11160"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BE35" i="10"/>
  <c r="AM35" i="10"/>
  <c r="C35" i="10"/>
  <c r="BW34" i="10"/>
  <c r="BW35" i="10" s="1"/>
  <c r="C34" i="10"/>
  <c r="BW36" i="10" l="1"/>
  <c r="BW37" i="10" s="1"/>
  <c r="CO34" i="10"/>
  <c r="AM34"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<sst xmlns="http://schemas.openxmlformats.org/spreadsheetml/2006/main" count="1052" uniqueCount="599">
  <si>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</si>
  <si>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</si>
  <si>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</si>
  <si>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</si>
  <si>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</si>
  <si>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</si>
  <si>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</si>
  <si>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</si>
  <si>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</si>
  <si>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</si>
  <si>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</si>
  <si>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</si>
  <si>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</si>
  <si>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</si>
  <si>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</si>
  <si>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</si>
  <si>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</si>
  <si>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</si>
  <si>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</si>
  <si>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</si>
  <si>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</si>
  <si>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</si>
  <si>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</si>
  <si>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</si>
  <si>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</si>
  <si>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</si>
  <si>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</si>
  <si>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</si>
  <si>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</si>
  <si>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</si>
  <si>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</si>
  <si>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</si>
  <si>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</si>
  <si>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</si>
  <si>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</si>
  <si>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</si>
  <si>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</si>
  <si>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</si>
  <si>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</si>
  <si>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</si>
  <si>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</si>
  <si>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</si>
  <si>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</si>
  <si>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</si>
  <si>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</si>
  <si>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</si>
  <si>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</si>
  <si>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</si>
  <si>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</si>
  <si>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</si>
  <si>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</si>
  <si>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</si>
  <si>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</si>
  <si>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</si>
  <si>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</si>
  <si>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</si>
  <si>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</si>
  <si>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</si>
  <si>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</si>
  <si>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</si>
  <si>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</si>
  <si>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</si>
  <si>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</si>
  <si>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</si>
  <si>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</si>
  <si>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</si>
  <si>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</si>
  <si>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</si>
  <si>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</si>
  <si>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</si>
  <si>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</si>
  <si>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</si>
  <si>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</si>
  <si>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</si>
  <si>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</si>
  <si>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</si>
  <si>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</si>
  <si>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</si>
  <si>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</si>
  <si>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</si>
  <si>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</si>
  <si>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</si>
  <si>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</si>
  <si>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</si>
  <si>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</si>
  <si>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</si>
  <si>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</si>
  <si>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</si>
  <si>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</si>
  <si>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</si>
  <si>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</si>
  <si>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</si>
  <si>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</si>
  <si>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</si>
  <si>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</si>
  <si>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</si>
  <si>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</si>
  <si>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</si>
  <si>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</si>
  <si>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</si>
  <si>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平取町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</si>
  <si>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</si>
  <si>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</si>
  <si>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</si>
  <si>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</si>
  <si>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</si>
  <si>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</si>
  <si>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</si>
  <si>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</si>
  <si>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</si>
  <si>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</si>
  <si>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</si>
  <si>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</si>
  <si>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</si>
  <si>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</si>
  <si>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</si>
  <si>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</si>
  <si>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</si>
  <si>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</si>
  <si>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</si>
  <si>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</si>
  <si>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</si>
  <si>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</si>
  <si>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</si>
  <si>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</si>
  <si>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</si>
  <si>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</si>
  <si>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</si>
  <si>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</si>
  <si>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</si>
  <si>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</si>
  <si>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</si>
  <si>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</si>
  <si>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</si>
  <si>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</si>
  <si>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</si>
  <si>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</si>
  <si>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</si>
  <si>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</si>
  <si>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</si>
  <si>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</si>
  <si>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</si>
  <si>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</si>
  <si>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</si>
  <si>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</si>
  <si>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</si>
  <si>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</si>
  <si>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</si>
  <si>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</si>
  <si>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</si>
  <si>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</si>
  <si>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</si>
  <si>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</si>
  <si>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</si>
  <si>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</si>
  <si>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</si>
  <si>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</si>
  <si>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</si>
  <si>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</si>
  <si>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</si>
  <si>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</si>
  <si>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</si>
  <si>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</si>
  <si>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</si>
  <si>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</si>
  <si>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</si>
  <si>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</si>
  <si>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</si>
  <si>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</si>
  <si>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</si>
  <si>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</si>
  <si>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</si>
  <si>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</si>
  <si>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</si>
  <si>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</si>
  <si>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</si>
  <si>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</si>
  <si>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</si>
  <si>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</si>
  <si>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</si>
  <si>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</si>
  <si>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</si>
  <si>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</si>
  <si>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</si>
  <si>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</si>
  <si>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</si>
  <si>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</si>
  <si>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</si>
  <si>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</si>
  <si>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</si>
  <si>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</si>
  <si>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</si>
  <si>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</si>
  <si>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</si>
  <si>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</si>
  <si>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</si>
  <si>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</si>
  <si>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</si>
  <si>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</si>
  <si>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</si>
  <si>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</si>
  <si>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</si>
  <si>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</si>
  <si>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</si>
  <si>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</si>
  <si>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</si>
  <si>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</si>
  <si>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</si>
  <si>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</si>
  <si>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</si>
  <si>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</si>
  <si>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</si>
  <si>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</si>
  <si>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</si>
  <si>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</si>
  <si>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</si>
  <si>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</si>
  <si>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</si>
  <si>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</si>
  <si>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</si>
  <si>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北海道平取町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</si>
  <si>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</si>
  <si>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</si>
  <si>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</si>
  <si>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</si>
  <si>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</si>
  <si>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</si>
  <si>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</si>
  <si>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</si>
  <si>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</si>
  <si>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</si>
  <si>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</si>
  <si>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</si>
  <si>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</si>
  <si>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</si>
  <si>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</si>
  <si>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</si>
  <si>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</si>
  <si>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</si>
  <si>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</si>
  <si>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</si>
  <si>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</si>
  <si>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</si>
  <si>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</si>
  <si>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</si>
  <si>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</si>
  <si>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</si>
  <si>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</si>
  <si>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</si>
  <si>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</si>
  <si>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</si>
  <si>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</si>
  <si>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</si>
  <si>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</si>
  <si>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</si>
  <si>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</si>
  <si>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</si>
  <si>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</si>
  <si>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</si>
  <si>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</si>
  <si>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</si>
  <si>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</si>
  <si>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</si>
  <si>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</si>
  <si>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</si>
  <si>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</si>
  <si>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</si>
  <si>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</si>
  <si>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</si>
  <si>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</si>
  <si>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</si>
  <si>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</si>
  <si>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</si>
  <si>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</si>
  <si>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</si>
  <si>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</si>
  <si>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</si>
  <si>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</si>
  <si>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</si>
  <si>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</si>
  <si>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</si>
  <si>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</si>
  <si>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</si>
  <si>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</si>
  <si>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</si>
  <si>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</si>
  <si>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</si>
  <si>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</si>
  <si>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</si>
  <si>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</si>
  <si>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</si>
  <si>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</si>
  <si>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</si>
  <si>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</si>
  <si>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</si>
  <si>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</si>
  <si>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</si>
  <si>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</si>
  <si>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</si>
  <si>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</si>
  <si>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</si>
  <si>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</si>
  <si>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</si>
  <si>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</si>
  <si>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</si>
  <si>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</si>
  <si>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</si>
  <si>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</si>
  <si>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</si>
  <si>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</si>
  <si>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</si>
  <si>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</si>
  <si>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</si>
  <si>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</si>
  <si>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</si>
  <si>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</si>
  <si>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</si>
  <si>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</si>
  <si>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</si>
  <si>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</si>
  <si>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</si>
  <si>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</si>
  <si>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</si>
  <si>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</si>
  <si>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</si>
  <si>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</si>
  <si>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</si>
  <si>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</si>
  <si>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</si>
  <si>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</si>
  <si>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</si>
  <si>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</si>
  <si>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</si>
  <si>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</si>
  <si>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</si>
  <si>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</si>
  <si>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</si>
  <si>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</si>
  <si>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</si>
  <si>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</si>
  <si>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</si>
  <si>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</si>
  <si>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</si>
  <si>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</si>
  <si>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</si>
  <si>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</si>
  <si>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</si>
  <si>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</si>
  <si>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</si>
  <si>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</si>
  <si>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</si>
  <si>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</si>
  <si>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</si>
  <si>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</si>
  <si>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</si>
  <si>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</si>
  <si>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</si>
  <si>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</si>
  <si>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</si>
  <si>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</si>
  <si>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</si>
  <si>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</si>
  <si>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</si>
  <si>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</si>
  <si>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</si>
  <si>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</si>
  <si>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</si>
  <si>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</si>
  <si>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</si>
  <si>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</si>
  <si>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</si>
  <si>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</si>
  <si>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</si>
  <si>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北海道平取町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</si>
  <si>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</si>
  <si>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</si>
  <si>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</si>
  <si>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</si>
  <si>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</si>
  <si>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</si>
  <si>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</si>
  <si>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</si>
  <si>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</si>
  <si>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</si>
  <si>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</si>
  <si>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</si>
  <si>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</si>
  <si>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</si>
  <si>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</si>
  <si>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</si>
  <si>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</si>
  <si>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</si>
  <si>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</si>
  <si>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</si>
  <si>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</si>
  <si>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</si>
  <si>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</si>
  <si>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</si>
  <si>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</si>
  <si>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</si>
  <si>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</si>
  <si>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</si>
  <si>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</si>
  <si>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</si>
  <si>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</si>
  <si>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</si>
  <si>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</si>
  <si>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</si>
  <si>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</si>
  <si>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</si>
  <si>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</si>
  <si>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</si>
  <si>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国民健康保険病院特別会計</t>
    <phoneticPr fontId="5"/>
  </si>
  <si>
    <t>法適用企業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</si>
  <si>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</si>
  <si>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</si>
  <si>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</si>
  <si>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</si>
  <si>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</si>
  <si>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</si>
  <si>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</si>
  <si>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</si>
  <si>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</si>
  <si>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</si>
  <si>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</si>
  <si>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</si>
  <si>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</si>
  <si>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</si>
  <si>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</si>
  <si>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</si>
  <si>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</si>
  <si>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</si>
  <si>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</si>
  <si>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</si>
  <si>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</si>
  <si>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</si>
  <si>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</si>
  <si>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</si>
  <si>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</si>
  <si>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</si>
  <si>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</si>
  <si>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</si>
  <si>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</si>
  <si>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</si>
  <si>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</si>
  <si>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</si>
  <si>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</si>
  <si>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</si>
  <si>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</si>
  <si>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</si>
  <si>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</si>
  <si>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</si>
  <si>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</si>
  <si>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</si>
  <si>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</si>
  <si>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</si>
  <si>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</si>
  <si>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</si>
  <si>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</si>
  <si>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</si>
  <si>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</si>
  <si>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</si>
  <si>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</si>
  <si>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</si>
  <si>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</si>
  <si>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</si>
  <si>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</si>
  <si>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</si>
  <si>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</si>
  <si>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</si>
  <si>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</si>
  <si>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</si>
  <si>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</si>
  <si>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</si>
  <si>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</si>
  <si>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</si>
  <si>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</si>
  <si>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</si>
  <si>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</si>
  <si>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</si>
  <si>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国民健康保険病院特別会計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</si>
  <si>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</si>
  <si>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</si>
  <si>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</si>
  <si>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</si>
  <si>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</si>
  <si>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</si>
  <si>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</si>
  <si>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</si>
  <si>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</si>
  <si>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</si>
  <si>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</si>
  <si>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</si>
  <si>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</si>
  <si>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</si>
  <si>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</si>
  <si>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</si>
  <si>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</si>
  <si>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</si>
  <si>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</si>
  <si>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</si>
  <si>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</si>
  <si>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</si>
  <si>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</si>
  <si>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</si>
  <si>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</si>
  <si>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</si>
  <si>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</si>
  <si>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</si>
  <si>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</si>
  <si>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</si>
  <si>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</si>
  <si>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</si>
  <si>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</si>
  <si>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</si>
  <si>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</si>
  <si>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</si>
  <si>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</si>
  <si>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</si>
  <si>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</si>
  <si>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</si>
  <si>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</si>
  <si>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</si>
  <si>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</si>
  <si>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</si>
  <si>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</si>
  <si>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</si>
  <si>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</si>
  <si>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</si>
  <si>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</si>
  <si>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</si>
  <si>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</si>
  <si>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</si>
  <si>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</si>
  <si>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</si>
  <si>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</si>
  <si>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</si>
  <si>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</si>
  <si>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</si>
  <si>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</si>
  <si>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</si>
  <si>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</si>
  <si>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</si>
  <si>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</si>
  <si>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</si>
  <si>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</si>
  <si>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</si>
  <si>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</si>
  <si>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</si>
  <si>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</si>
  <si>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</si>
  <si>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</si>
  <si>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</si>
  <si>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</si>
  <si>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</si>
  <si>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</si>
  <si>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</si>
  <si>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</si>
  <si>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</si>
  <si>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</si>
  <si>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</si>
  <si>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</si>
  <si>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</si>
  <si>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</si>
  <si>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</si>
  <si>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</si>
  <si>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</si>
  <si>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</si>
  <si>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</si>
  <si>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</si>
  <si>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</si>
  <si>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0.84</t>
  </si>
  <si>
    <t>▲ 2.28</t>
  </si>
  <si>
    <t>▲ 0.86</t>
  </si>
  <si>
    <t>一般会計</t>
  </si>
  <si>
    <t>介護保険特別会計</t>
  </si>
  <si>
    <t>国民健康保険病院特別会計</t>
  </si>
  <si>
    <t>国民健康保険特別会計</t>
  </si>
  <si>
    <t>簡易水道特別会計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</si>
  <si>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</si>
  <si>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</si>
  <si>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</si>
  <si>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</si>
  <si>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</si>
  <si>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</si>
  <si>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</si>
  <si>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</si>
  <si>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</si>
  <si>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</si>
  <si>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(有)平取町畜産公社</t>
    <rPh sb="0" eb="3">
      <t>ユウ</t>
    </rPh>
    <rPh sb="3" eb="6">
      <t>ビラトリチョウ</t>
    </rPh>
    <rPh sb="6" eb="8">
      <t>チクサン</t>
    </rPh>
    <rPh sb="8" eb="10">
      <t>コウシャ</t>
    </rPh>
    <phoneticPr fontId="2"/>
  </si>
  <si>
    <t>平取町外2町衛生施設組合</t>
    <rPh sb="0" eb="3">
      <t>ビラトリチョウ</t>
    </rPh>
    <rPh sb="3" eb="4">
      <t>ホカ</t>
    </rPh>
    <rPh sb="5" eb="6">
      <t>マチ</t>
    </rPh>
    <rPh sb="6" eb="8">
      <t>エイセイ</t>
    </rPh>
    <rPh sb="8" eb="10">
      <t>シセツ</t>
    </rPh>
    <rPh sb="10" eb="12">
      <t>クミアイ</t>
    </rPh>
    <phoneticPr fontId="2"/>
  </si>
  <si>
    <t>胆振東部日高西部衛生組合</t>
    <rPh sb="0" eb="2">
      <t>イブリ</t>
    </rPh>
    <rPh sb="2" eb="4">
      <t>トウブ</t>
    </rPh>
    <rPh sb="4" eb="6">
      <t>ヒダカ</t>
    </rPh>
    <rPh sb="6" eb="8">
      <t>セイブ</t>
    </rPh>
    <rPh sb="8" eb="10">
      <t>エイセイ</t>
    </rPh>
    <rPh sb="10" eb="12">
      <t>クミアイ</t>
    </rPh>
    <phoneticPr fontId="2"/>
  </si>
  <si>
    <t>日高西部消防組合</t>
    <rPh sb="0" eb="2">
      <t>ヒダカ</t>
    </rPh>
    <rPh sb="2" eb="4">
      <t>セイブ</t>
    </rPh>
    <rPh sb="4" eb="6">
      <t>ショウボウ</t>
    </rPh>
    <rPh sb="6" eb="8">
      <t>クミアイ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</si>
  <si>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</si>
  <si>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沙流川ダム地域振興基金</t>
    <rPh sb="0" eb="2">
      <t>サル</t>
    </rPh>
    <rPh sb="2" eb="3">
      <t>ガワ</t>
    </rPh>
    <rPh sb="5" eb="7">
      <t>チイキ</t>
    </rPh>
    <rPh sb="7" eb="9">
      <t>シンコウ</t>
    </rPh>
    <rPh sb="9" eb="11">
      <t>キキン</t>
    </rPh>
    <phoneticPr fontId="5"/>
  </si>
  <si>
    <t>ふるさと応援基金</t>
    <rPh sb="4" eb="6">
      <t>オウエン</t>
    </rPh>
    <rPh sb="6" eb="8">
      <t>キキン</t>
    </rPh>
    <phoneticPr fontId="5"/>
  </si>
  <si>
    <t>津川基金</t>
    <rPh sb="0" eb="2">
      <t>ツガワ</t>
    </rPh>
    <rPh sb="2" eb="4">
      <t>キキン</t>
    </rPh>
    <phoneticPr fontId="5"/>
  </si>
  <si>
    <t>森林環境譲与税基金</t>
    <rPh sb="0" eb="2">
      <t>シンリン</t>
    </rPh>
    <rPh sb="2" eb="4">
      <t>カンキョウ</t>
    </rPh>
    <rPh sb="4" eb="6">
      <t>ジョウヨ</t>
    </rPh>
    <rPh sb="6" eb="7">
      <t>ゼイ</t>
    </rPh>
    <rPh sb="7" eb="9">
      <t>キキン</t>
    </rPh>
    <phoneticPr fontId="5"/>
  </si>
  <si>
    <t>公共施設等整備基金</t>
    <rPh sb="0" eb="2">
      <t>コウキョウ</t>
    </rPh>
    <rPh sb="2" eb="4">
      <t>シセツ</t>
    </rPh>
    <rPh sb="4" eb="5">
      <t>トウ</t>
    </rPh>
    <rPh sb="5" eb="7">
      <t>セイビ</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</si>
</sst>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301035</c:v>
                </c:pt>
                <c:pt idx="3">
                  <c:v>277467</c:v>
                </c:pt>
                <c:pt idx="4">
                  <c:v>282256</c:v>
                </c:pt>
              </c:numCache>
            </c:numRef>
          </c:val>
          <c:smooth val="0"/>
          <c:extLst>
            <c:ext xmlns:c16="http://schemas.microsoft.com/office/drawing/2014/chart" uri="{C3380CC4-5D6E-409C-BE32-E72D297353CC}">
              <c16:uniqueId val="{00000000-CA55-4D49-9B2E-D80965FDFF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336452</c:v>
                </c:pt>
                <c:pt idx="1">
                  <c:v>326711</c:v>
                </c:pt>
                <c:pt idx="2">
                  <c:v>498536</c:v>
                </c:pt>
                <c:pt idx="3">
                  <c:v>503854</c:v>
                </c:pt>
                <c:pt idx="4">
                  <c:v>669448</c:v>
                </c:pt>
              </c:numCache>
            </c:numRef>
          </c:val>
          <c:smooth val="0"/>
          <c:extLst>
            <c:ext xmlns:c16="http://schemas.microsoft.com/office/drawing/2014/chart" uri="{C3380CC4-5D6E-409C-BE32-E72D297353CC}">
              <c16:uniqueId val="{00000001-CA55-4D49-9B2E-D80965FDFF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1.64</c:v>
                </c:pt>
                <c:pt idx="1">
                  <c:v>1.76</c:v>
                </c:pt>
                <c:pt idx="2">
                  <c:v>2.13</c:v>
                </c:pt>
                <c:pt idx="3">
                  <c:v>2.94</c:v>
                </c:pt>
                <c:pt idx="4">
                  <c:v>1.94</c:v>
                </c:pt>
              </c:numCache>
            </c:numRef>
          </c:val>
          <c:extLst>
            <c:ext xmlns:c16="http://schemas.microsoft.com/office/drawing/2014/chart" uri="{C3380CC4-5D6E-409C-BE32-E72D297353CC}">
              <c16:uniqueId val="{00000000-8985-436B-8053-EEA40313E4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31.12</c:v>
                </c:pt>
                <c:pt idx="1">
                  <c:v>28.35</c:v>
                </c:pt>
                <c:pt idx="2">
                  <c:v>27.21</c:v>
                </c:pt>
                <c:pt idx="3">
                  <c:v>24.99</c:v>
                </c:pt>
                <c:pt idx="4">
                  <c:v>24.59</c:v>
                </c:pt>
              </c:numCache>
            </c:numRef>
          </c:val>
          <c:extLst>
            <c:ext xmlns:c16="http://schemas.microsoft.com/office/drawing/2014/chart" uri="{C3380CC4-5D6E-409C-BE32-E72D297353CC}">
              <c16:uniqueId val="{00000001-8985-436B-8053-EEA40313E42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-0.84</c:v>
                </c:pt>
                <c:pt idx="1">
                  <c:v>-2.2799999999999998</c:v>
                </c:pt>
                <c:pt idx="2">
                  <c:v>0.52</c:v>
                </c:pt>
                <c:pt idx="3">
                  <c:v>1.0900000000000001</c:v>
                </c:pt>
                <c:pt idx="4">
                  <c:v>-0.86</c:v>
                </c:pt>
              </c:numCache>
            </c:numRef>
          </c:val>
          <c:smooth val="0"/>
          <c:extLst>
            <c:ext xmlns:c16="http://schemas.microsoft.com/office/drawing/2014/chart" uri="{C3380CC4-5D6E-409C-BE32-E72D297353CC}">
              <c16:uniqueId val="{00000002-8985-436B-8053-EEA40313E42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F17-4BDB-A188-8579FEF9E0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17-4BDB-A188-8579FEF9E00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F17-4BDB-A188-8579FEF9E00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F17-4BDB-A188-8579FEF9E00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F17-4BDB-A188-8579FEF9E00F}"/>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5-DF17-4BDB-A188-8579FEF9E00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0.11</c:v>
                </c:pt>
                <c:pt idx="2">
                  <c:v>#N/A</c:v>
                </c:pt>
                <c:pt idx="3">
                  <c:v>0.67</c:v>
                </c:pt>
                <c:pt idx="4">
                  <c:v>#N/A</c:v>
                </c:pt>
                <c:pt idx="5">
                  <c:v>0.43</c:v>
                </c:pt>
                <c:pt idx="6">
                  <c:v>#N/A</c:v>
                </c:pt>
                <c:pt idx="7">
                  <c:v>0.31</c:v>
                </c:pt>
                <c:pt idx="8">
                  <c:v>#N/A</c:v>
                </c:pt>
                <c:pt idx="9">
                  <c:v>0.1</c:v>
                </c:pt>
              </c:numCache>
            </c:numRef>
          </c:val>
          <c:extLst>
            <c:ext xmlns:c16="http://schemas.microsoft.com/office/drawing/2014/chart" uri="{C3380CC4-5D6E-409C-BE32-E72D297353CC}">
              <c16:uniqueId val="{00000006-DF17-4BDB-A188-8579FEF9E00F}"/>
            </c:ext>
          </c:extLst>
        </c:ser>
        <c:ser>
          <c:idx val="7"/>
          <c:order val="7"/>
          <c:tx>
            <c:strRef>
              <c:f>データシート!$A$34</c:f>
              <c:strCache>
                <c:ptCount val="1"/>
                <c:pt idx="0">
                  <c:v>国民健康保険病院特別会計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0.16</c:v>
                </c:pt>
                <c:pt idx="2">
                  <c:v>#N/A</c:v>
                </c:pt>
                <c:pt idx="3">
                  <c:v>0.23</c:v>
                </c:pt>
                <c:pt idx="4">
                  <c:v>#N/A</c:v>
                </c:pt>
                <c:pt idx="5">
                  <c:v>0.15</c:v>
                </c:pt>
                <c:pt idx="6">
                  <c:v>#N/A</c:v>
                </c:pt>
                <c:pt idx="7">
                  <c:v>0.43</c:v>
                </c:pt>
                <c:pt idx="8">
                  <c:v>#N/A</c:v>
                </c:pt>
                <c:pt idx="9">
                  <c:v>0.7</c:v>
                </c:pt>
              </c:numCache>
            </c:numRef>
          </c:val>
          <c:extLst>
            <c:ext xmlns:c16="http://schemas.microsoft.com/office/drawing/2014/chart" uri="{C3380CC4-5D6E-409C-BE32-E72D297353CC}">
              <c16:uniqueId val="{00000007-DF17-4BDB-A188-8579FEF9E00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0.63</c:v>
                </c:pt>
                <c:pt idx="2">
                  <c:v>#N/A</c:v>
                </c:pt>
                <c:pt idx="3">
                  <c:v>1.0900000000000001</c:v>
                </c:pt>
                <c:pt idx="4">
                  <c:v>#N/A</c:v>
                </c:pt>
                <c:pt idx="5">
                  <c:v>1.31</c:v>
                </c:pt>
                <c:pt idx="6">
                  <c:v>#N/A</c:v>
                </c:pt>
                <c:pt idx="7">
                  <c:v>0.85</c:v>
                </c:pt>
                <c:pt idx="8">
                  <c:v>#N/A</c:v>
                </c:pt>
                <c:pt idx="9">
                  <c:v>0.8</c:v>
                </c:pt>
              </c:numCache>
            </c:numRef>
          </c:val>
          <c:extLst>
            <c:ext xmlns:c16="http://schemas.microsoft.com/office/drawing/2014/chart" uri="{C3380CC4-5D6E-409C-BE32-E72D297353CC}">
              <c16:uniqueId val="{00000008-DF17-4BDB-A188-8579FEF9E00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1.64</c:v>
                </c:pt>
                <c:pt idx="2">
                  <c:v>#N/A</c:v>
                </c:pt>
                <c:pt idx="3">
                  <c:v>1.76</c:v>
                </c:pt>
                <c:pt idx="4">
                  <c:v>#N/A</c:v>
                </c:pt>
                <c:pt idx="5">
                  <c:v>2.12</c:v>
                </c:pt>
                <c:pt idx="6">
                  <c:v>#N/A</c:v>
                </c:pt>
                <c:pt idx="7">
                  <c:v>2.94</c:v>
                </c:pt>
                <c:pt idx="8">
                  <c:v>#N/A</c:v>
                </c:pt>
                <c:pt idx="9">
                  <c:v>1.94</c:v>
                </c:pt>
              </c:numCache>
            </c:numRef>
          </c:val>
          <c:extLst>
            <c:ext xmlns:c16="http://schemas.microsoft.com/office/drawing/2014/chart" uri="{C3380CC4-5D6E-409C-BE32-E72D297353CC}">
              <c16:uniqueId val="{00000009-DF17-4BDB-A188-8579FEF9E0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569</c:v>
                </c:pt>
                <c:pt idx="5">
                  <c:v>592</c:v>
                </c:pt>
                <c:pt idx="8">
                  <c:v>617</c:v>
                </c:pt>
                <c:pt idx="11">
                  <c:v>701</c:v>
                </c:pt>
                <c:pt idx="14">
                  <c:v>809</c:v>
                </c:pt>
              </c:numCache>
            </c:numRef>
          </c:val>
          <c:extLst>
            <c:ext xmlns:c16="http://schemas.microsoft.com/office/drawing/2014/chart" uri="{C3380CC4-5D6E-409C-BE32-E72D297353CC}">
              <c16:uniqueId val="{00000000-7B64-488E-926A-3BEC1B0B40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7B64-488E-926A-3BEC1B0B40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20</c:v>
                </c:pt>
                <c:pt idx="3">
                  <c:v>7</c:v>
                </c:pt>
                <c:pt idx="6">
                  <c:v>4</c:v>
                </c:pt>
                <c:pt idx="9">
                  <c:v>2</c:v>
                </c:pt>
                <c:pt idx="12">
                  <c:v>1</c:v>
                </c:pt>
              </c:numCache>
            </c:numRef>
          </c:val>
          <c:extLst>
            <c:ext xmlns:c16="http://schemas.microsoft.com/office/drawing/2014/chart" uri="{C3380CC4-5D6E-409C-BE32-E72D297353CC}">
              <c16:uniqueId val="{00000002-7B64-488E-926A-3BEC1B0B40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c:v>
                </c:pt>
                <c:pt idx="3">
                  <c:v>12</c:v>
                </c:pt>
                <c:pt idx="6">
                  <c:v>16</c:v>
                </c:pt>
                <c:pt idx="9">
                  <c:v>17</c:v>
                </c:pt>
                <c:pt idx="12">
                  <c:v>18</c:v>
                </c:pt>
              </c:numCache>
            </c:numRef>
          </c:val>
          <c:extLst>
            <c:ext xmlns:c16="http://schemas.microsoft.com/office/drawing/2014/chart" uri="{C3380CC4-5D6E-409C-BE32-E72D297353CC}">
              <c16:uniqueId val="{00000003-7B64-488E-926A-3BEC1B0B40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63</c:v>
                </c:pt>
                <c:pt idx="3">
                  <c:v>61</c:v>
                </c:pt>
                <c:pt idx="6">
                  <c:v>70</c:v>
                </c:pt>
                <c:pt idx="9">
                  <c:v>97</c:v>
                </c:pt>
                <c:pt idx="12">
                  <c:v>215</c:v>
                </c:pt>
              </c:numCache>
            </c:numRef>
          </c:val>
          <c:extLst>
            <c:ext xmlns:c16="http://schemas.microsoft.com/office/drawing/2014/chart" uri="{C3380CC4-5D6E-409C-BE32-E72D297353CC}">
              <c16:uniqueId val="{00000004-7B64-488E-926A-3BEC1B0B40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64-488E-926A-3BEC1B0B40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64-488E-926A-3BEC1B0B40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615</c:v>
                </c:pt>
                <c:pt idx="3">
                  <c:v>634</c:v>
                </c:pt>
                <c:pt idx="6">
                  <c:v>682</c:v>
                </c:pt>
                <c:pt idx="9">
                  <c:v>806</c:v>
                </c:pt>
                <c:pt idx="12">
                  <c:v>865</c:v>
                </c:pt>
              </c:numCache>
            </c:numRef>
          </c:val>
          <c:extLst>
            <c:ext xmlns:c16="http://schemas.microsoft.com/office/drawing/2014/chart" uri="{C3380CC4-5D6E-409C-BE32-E72D297353CC}">
              <c16:uniqueId val="{00000007-7B64-488E-926A-3BEC1B0B404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137</c:v>
                </c:pt>
                <c:pt idx="2">
                  <c:v>#N/A</c:v>
                </c:pt>
                <c:pt idx="3">
                  <c:v>#N/A</c:v>
                </c:pt>
                <c:pt idx="4">
                  <c:v>122</c:v>
                </c:pt>
                <c:pt idx="5">
                  <c:v>#N/A</c:v>
                </c:pt>
                <c:pt idx="6">
                  <c:v>#N/A</c:v>
                </c:pt>
                <c:pt idx="7">
                  <c:v>156</c:v>
                </c:pt>
                <c:pt idx="8">
                  <c:v>#N/A</c:v>
                </c:pt>
                <c:pt idx="9">
                  <c:v>#N/A</c:v>
                </c:pt>
                <c:pt idx="10">
                  <c:v>221</c:v>
                </c:pt>
                <c:pt idx="11">
                  <c:v>#N/A</c:v>
                </c:pt>
                <c:pt idx="12">
                  <c:v>#N/A</c:v>
                </c:pt>
                <c:pt idx="13">
                  <c:v>290</c:v>
                </c:pt>
                <c:pt idx="14">
                  <c:v>#N/A</c:v>
                </c:pt>
              </c:numCache>
            </c:numRef>
          </c:val>
          <c:smooth val="0"/>
          <c:extLst>
            <c:ext xmlns:c16="http://schemas.microsoft.com/office/drawing/2014/chart" uri="{C3380CC4-5D6E-409C-BE32-E72D297353CC}">
              <c16:uniqueId val="{00000008-7B64-488E-926A-3BEC1B0B404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7211</c:v>
                </c:pt>
                <c:pt idx="5">
                  <c:v>7361</c:v>
                </c:pt>
                <c:pt idx="8">
                  <c:v>7403</c:v>
                </c:pt>
                <c:pt idx="11">
                  <c:v>6858</c:v>
                </c:pt>
                <c:pt idx="14">
                  <c:v>6893</c:v>
                </c:pt>
              </c:numCache>
            </c:numRef>
          </c:val>
          <c:extLst>
            <c:ext xmlns:c16="http://schemas.microsoft.com/office/drawing/2014/chart" uri="{C3380CC4-5D6E-409C-BE32-E72D297353CC}">
              <c16:uniqueId val="{00000000-3B1A-4578-A087-5E7A2BD891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312</c:v>
                </c:pt>
                <c:pt idx="5">
                  <c:v>273</c:v>
                </c:pt>
                <c:pt idx="8">
                  <c:v>247</c:v>
                </c:pt>
                <c:pt idx="11">
                  <c:v>330</c:v>
                </c:pt>
                <c:pt idx="14">
                  <c:v>372</c:v>
                </c:pt>
              </c:numCache>
            </c:numRef>
          </c:val>
          <c:extLst>
            <c:ext xmlns:c16="http://schemas.microsoft.com/office/drawing/2014/chart" uri="{C3380CC4-5D6E-409C-BE32-E72D297353CC}">
              <c16:uniqueId val="{00000001-3B1A-4578-A087-5E7A2BD891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2507</c:v>
                </c:pt>
                <c:pt idx="5">
                  <c:v>2302</c:v>
                </c:pt>
                <c:pt idx="8">
                  <c:v>2210</c:v>
                </c:pt>
                <c:pt idx="11">
                  <c:v>2297</c:v>
                </c:pt>
                <c:pt idx="14">
                  <c:v>2270</c:v>
                </c:pt>
              </c:numCache>
            </c:numRef>
          </c:val>
          <c:extLst>
            <c:ext xmlns:c16="http://schemas.microsoft.com/office/drawing/2014/chart" uri="{C3380CC4-5D6E-409C-BE32-E72D297353CC}">
              <c16:uniqueId val="{00000002-3B1A-4578-A087-5E7A2BD891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1A-4578-A087-5E7A2BD891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1A-4578-A087-5E7A2BD891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1A-4578-A087-5E7A2BD891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902</c:v>
                </c:pt>
                <c:pt idx="3">
                  <c:v>776</c:v>
                </c:pt>
                <c:pt idx="6">
                  <c:v>719</c:v>
                </c:pt>
                <c:pt idx="9">
                  <c:v>656</c:v>
                </c:pt>
                <c:pt idx="12">
                  <c:v>612</c:v>
                </c:pt>
              </c:numCache>
            </c:numRef>
          </c:val>
          <c:extLst>
            <c:ext xmlns:c16="http://schemas.microsoft.com/office/drawing/2014/chart" uri="{C3380CC4-5D6E-409C-BE32-E72D297353CC}">
              <c16:uniqueId val="{00000006-3B1A-4578-A087-5E7A2BD891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172</c:v>
                </c:pt>
                <c:pt idx="3">
                  <c:v>161</c:v>
                </c:pt>
                <c:pt idx="6">
                  <c:v>149</c:v>
                </c:pt>
                <c:pt idx="9">
                  <c:v>144</c:v>
                </c:pt>
                <c:pt idx="12">
                  <c:v>126</c:v>
                </c:pt>
              </c:numCache>
            </c:numRef>
          </c:val>
          <c:extLst>
            <c:ext xmlns:c16="http://schemas.microsoft.com/office/drawing/2014/chart" uri="{C3380CC4-5D6E-409C-BE32-E72D297353CC}">
              <c16:uniqueId val="{00000007-3B1A-4578-A087-5E7A2BD891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2314</c:v>
                </c:pt>
                <c:pt idx="3">
                  <c:v>1937</c:v>
                </c:pt>
                <c:pt idx="6">
                  <c:v>2209</c:v>
                </c:pt>
                <c:pt idx="9">
                  <c:v>2277</c:v>
                </c:pt>
                <c:pt idx="12">
                  <c:v>2449</c:v>
                </c:pt>
              </c:numCache>
            </c:numRef>
          </c:val>
          <c:extLst>
            <c:ext xmlns:c16="http://schemas.microsoft.com/office/drawing/2014/chart" uri="{C3380CC4-5D6E-409C-BE32-E72D297353CC}">
              <c16:uniqueId val="{00000008-3B1A-4578-A087-5E7A2BD891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c:v>
                </c:pt>
                <c:pt idx="3">
                  <c:v>10</c:v>
                </c:pt>
                <c:pt idx="6">
                  <c:v>5</c:v>
                </c:pt>
                <c:pt idx="9">
                  <c:v>4</c:v>
                </c:pt>
                <c:pt idx="12">
                  <c:v>2</c:v>
                </c:pt>
              </c:numCache>
            </c:numRef>
          </c:val>
          <c:extLst>
            <c:ext xmlns:c16="http://schemas.microsoft.com/office/drawing/2014/chart" uri="{C3380CC4-5D6E-409C-BE32-E72D297353CC}">
              <c16:uniqueId val="{00000009-3B1A-4578-A087-5E7A2BD891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7704</c:v>
                </c:pt>
                <c:pt idx="3">
                  <c:v>7835</c:v>
                </c:pt>
                <c:pt idx="6">
                  <c:v>7938</c:v>
                </c:pt>
                <c:pt idx="9">
                  <c:v>7849</c:v>
                </c:pt>
                <c:pt idx="12">
                  <c:v>7652</c:v>
                </c:pt>
              </c:numCache>
            </c:numRef>
          </c:val>
          <c:extLst>
            <c:ext xmlns:c16="http://schemas.microsoft.com/office/drawing/2014/chart" uri="{C3380CC4-5D6E-409C-BE32-E72D297353CC}">
              <c16:uniqueId val="{0000000A-3B1A-4578-A087-5E7A2BD8919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1079</c:v>
                </c:pt>
                <c:pt idx="2">
                  <c:v>#N/A</c:v>
                </c:pt>
                <c:pt idx="3">
                  <c:v>#N/A</c:v>
                </c:pt>
                <c:pt idx="4">
                  <c:v>782</c:v>
                </c:pt>
                <c:pt idx="5">
                  <c:v>#N/A</c:v>
                </c:pt>
                <c:pt idx="6">
                  <c:v>#N/A</c:v>
                </c:pt>
                <c:pt idx="7">
                  <c:v>1161</c:v>
                </c:pt>
                <c:pt idx="8">
                  <c:v>#N/A</c:v>
                </c:pt>
                <c:pt idx="9">
                  <c:v>#N/A</c:v>
                </c:pt>
                <c:pt idx="10">
                  <c:v>1444</c:v>
                </c:pt>
                <c:pt idx="11">
                  <c:v>#N/A</c:v>
                </c:pt>
                <c:pt idx="12">
                  <c:v>#N/A</c:v>
                </c:pt>
                <c:pt idx="13">
                  <c:v>1307</c:v>
                </c:pt>
                <c:pt idx="14">
                  <c:v>#N/A</c:v>
                </c:pt>
              </c:numCache>
            </c:numRef>
          </c:val>
          <c:smooth val="0"/>
          <c:extLst>
            <c:ext xmlns:c16="http://schemas.microsoft.com/office/drawing/2014/chart" uri="{C3380CC4-5D6E-409C-BE32-E72D297353CC}">
              <c16:uniqueId val="{0000000B-3B1A-4578-A087-5E7A2BD8919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964</c:v>
                </c:pt>
                <c:pt idx="1">
                  <c:v>968</c:v>
                </c:pt>
                <c:pt idx="2">
                  <c:v>971</c:v>
                </c:pt>
              </c:numCache>
            </c:numRef>
          </c:val>
          <c:extLst>
            <c:ext xmlns:c16="http://schemas.microsoft.com/office/drawing/2014/chart" uri="{C3380CC4-5D6E-409C-BE32-E72D297353CC}">
              <c16:uniqueId val="{00000000-E3BB-413D-B3F3-001E3DC97E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76</c:v>
                </c:pt>
                <c:pt idx="1">
                  <c:v>76</c:v>
                </c:pt>
                <c:pt idx="2">
                  <c:v>76</c:v>
                </c:pt>
              </c:numCache>
            </c:numRef>
          </c:val>
          <c:extLst>
            <c:ext xmlns:c16="http://schemas.microsoft.com/office/drawing/2014/chart" uri="{C3380CC4-5D6E-409C-BE32-E72D297353CC}">
              <c16:uniqueId val="{00000001-E3BB-413D-B3F3-001E3DC97E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1112</c:v>
                </c:pt>
                <c:pt idx="1">
                  <c:v>1209</c:v>
                </c:pt>
                <c:pt idx="2">
                  <c:v>1170</c:v>
                </c:pt>
              </c:numCache>
            </c:numRef>
          </c:val>
          <c:extLst>
            <c:ext xmlns:c16="http://schemas.microsoft.com/office/drawing/2014/chart" uri="{C3380CC4-5D6E-409C-BE32-E72D297353CC}">
              <c16:uniqueId val="{00000002-E3BB-413D-B3F3-001E3DC97E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年度の公営住宅建設事業、二風谷アイヌ文化博物館改修事業、二風谷地区再整備事業、民芸品共同作業場整備事業、平成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年度の胆振東部地震による災害復旧事業の元金償還により元利償還金が増加している。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の病院建設事業の元金償還により公営企業債の元利償還金に対する繰入金が増加している。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実質公債費比率については健全な数値ではあるが、上昇傾向にあるため、交付税算入の大きい起債を選択するなど比率の抑制に努める。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年度の臨時財政対策債の償還終了などに伴い一般会計に係る地方債の現在高は減少しているが、病院建設事業の償還により公営企業債等繰入見込額は増加している。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将来負担比率の分子については、公営住宅建設事業など基準財政需要額に算入されない事業の起債額の割合によるもので、前年より微減となった。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今後も将来負担比率の数値は算定される見込みであるが、基準内比率になるよう、引き続き健全な財政運営に努める。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北海道平取町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財源不足を補うため、令和４年度は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千円を取崩し、道路施設整備事業、学校給食無償化事業等に充当した。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新規積立は、ふるさと寄附金や森林環境譲与税、定期預金の利子等により、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59,881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千円を積立した。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その結果、基金残高は前年より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35,119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今後においても、財政状況を勘案しながら、計画的な運用に努める。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・沙流川ダム地域振興基金：①水源地域等における生活環境及び産業基盤等の整備に関する事業　②水没関係住民の生活安定に関する事業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③その他、町長が地域の均衡ある発展のため必要と認めた事業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　　　：①教育・文化の推進に関する事業　②保健・医療・介護・福祉の向上に関する事業　③産業の振興に関する事業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④生活環境の向上に関する事業　⑤町民活動・行政活動の充実に関する事業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⑥その他目的達成のために町長が必要と認める事業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・津川基金　　　　　　　：①産業経済の振興を促進する事業　②保健衛生及び福祉の充実向上を促進する事業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③教育文化の興隆を促進する事業　④その他町長が必要と認める事業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　　：林業の担い手対策、木材利用の促進や普及啓発、森林整備等に必要な事業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　　：施設整備及び地域活性化推進のための事業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・沙流川ダム地域振興基金　預金利子の積立による増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　事業充当のための取崩による減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　　　　ふるさと寄附金及び預金利子の積立による増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51,509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　事業充当のための取崩による減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・津川基金　　　　　　　　預金利子の積立による増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　　　森林環境譲与税及び預金利子の積立による増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4,776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　　　預金利子の積立による増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各基金条例に基づき、管理運用していく。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基金条例に基づき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千円、預金利子等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平取町財政調整基金の設置、管理に関する条例に基づき、管理運用していく。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預金利子等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平取町減債基金条例に基づき、管理運用していく。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BAB794A-EB96-46A8-84F5-A5777354C40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36AC4B6-1C8C-4BAD-8766-8065F6ABDEC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E6A6E96-37E0-43CA-B238-2A539FFA1F7B}"/>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A87A732-7143-4096-8FD2-FF147BD8E72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11DF221-0339-4EC2-BEA6-8DCD56054E2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6AC2AFF-1211-4F9D-B545-B6809BCD140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C521F11-8122-448A-AC35-D799FFDF5D25}"/>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2555A1D-CF54-4F19-9D90-55EB77314F4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D8CD5EA-D5E5-43C5-A4A5-348E78E0F654}"/>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DCCB3CC-9A40-450B-93F3-C72B0EC5EA6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4,594
4,520
743.09
8,090,084
8,011,960
76,741
3,948,797
7,651,972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C4D9D9C-4A64-4D41-B902-C13257B719CC}"/>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1DB6376-E055-4F25-B104-CFFAC761E57B}"/>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1E0E04B-31BE-443B-98DD-DD07376C007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5B714D6-B790-469C-A712-E9839ACF5AF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30624E9-5F58-4FB1-84E5-009AAD0B779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1BBBE41-9916-454B-98E2-A6ACEEC9194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DBFD038-FE38-487C-9985-69BDA23802C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A33A853-8A9D-4911-B462-969D9D68BDA6}"/>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4C9E8A2-C2AC-4A4C-98F9-95A01CB435E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3B14A85-DF33-40F5-A1C5-7432237EAE5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11CDAE1-8FC8-49D5-A199-F57D8DC6F33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3825CCF-3EC8-4B1D-9D43-BA8B6F4A8E3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2B02F3C-CCE3-4C79-AF96-FE96B0863E14}"/>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C3EAF7F-93E3-4B4C-902A-E92ECCA18922}"/>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8543F89-D555-4EBA-86D4-55C7E5BBF22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FB60A0B-24FF-442D-9D98-1660C165317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1224A65-66DE-462D-A3A5-35B6964D4B6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9B9D08F-B9C4-49FB-B652-EAD307247B2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FD4A916-BB8C-410C-A088-6278BD299D31}"/>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4DC6EB0-94F2-4104-9AAC-2E7D1FBF245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8CC3EAC-30D2-4BD7-B039-ABCB9420869D}"/>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3099580-B90E-4341-A917-30DF41FB7F3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D25D193-DB47-461A-A6A1-E29D16F34A1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E7E9003-A92C-4C90-8448-91FD44B016CC}"/>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91E2744-2A36-41DA-BF04-ECE1ABC9367F}"/>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40B8CFB-F1AC-4F4C-A2A3-534750B9B47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F102695-199F-4CFB-A042-0825D790C7E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7D846CD-5685-4803-B8B6-11C161B320C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F131DFE-5ED0-4A14-9669-A77293204F5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FE031DB-453E-4CB0-A441-53B74C0FCF9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266A84E-0D95-4AEC-90BE-CAF58BB814B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780608D-E278-4A32-9A61-45FF7E25D62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19DA873-5D7D-4F85-A3DE-164768D36F7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8509051-F58B-429C-A06A-AC249AB800D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03777A4-E0A6-47F2-B1CF-132F69329B8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15EEE84-6320-4E47-996F-38B7216C523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AAE62C1-C821-437F-BA02-1BB2B87F427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」と類似団体平均値より低い財政力指数となっている。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人口減少及び高齢化による税収の落ち込みにより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基準財政収入額が減とな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るとともに、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公債費償還の増により基準財政需要額が増加したことが大きな要因と考えられる。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今後は、第６次平取町総合計画を基本とした財政運営により、財政基盤の強化に取り組む。</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9325C4D-3940-4859-82F3-8EDAE9EB736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8A784716-D3BF-4BA8-97AB-5DC46BFC31DC}"/>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267EAD38-53B8-4D58-91B6-EA0154B05D5C}"/>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8C38C3A5-C0B8-4413-81D5-86ED6B04D594}"/>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2C0A281B-4DA9-47F1-8CE9-37D0A7BDE8D5}"/>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F54EF42A-1935-4F94-9BF4-ED3F9F18FE84}"/>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5E19318F-C776-49BF-BFF3-4712934B1AB1}"/>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977074D3-2C38-4508-B99C-A248AD3EDD83}"/>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5EB7B00C-0614-4099-9113-A61FA1351327}"/>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A8256DAA-10F1-4612-8DDE-58A5AB00D4C5}"/>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18676301-A901-4077-B54F-E418C8F45192}"/>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5C3752C0-9277-4E9B-90C4-AC11AB7C9F2B}"/>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2C4BE10B-6E1D-4276-A9AC-981E6988A66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2DA6D4FA-7748-42C2-BA6E-AFAA2C9FA8C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84FF5490-99EC-40F9-A143-AA3AB7CF29A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EFB549A-55E0-4397-AEB5-293AED5FDBEB}"/>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FEEE8CAF-65D5-4DE8-BE10-9C9DCF9CAAD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83F799D7-0868-4D2C-8921-89A00EE16E92}"/>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D84A6EA9-F8AC-4A9F-A517-30510CCAE939}"/>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5B4FC3D9-6962-422F-8633-C46E9117812A}"/>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DB88DA63-4D25-437D-87EE-CC7CB3C6ADBC}"/>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80F00057-640C-4EB0-A24C-27CCD062E52C}"/>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1" name="直線コネクタ 70">
          <a:extLst>
            <a:ext uri="{FF2B5EF4-FFF2-40B4-BE49-F238E27FC236}">
              <a16:creationId xmlns:a16="http://schemas.microsoft.com/office/drawing/2014/main" id="{426F736A-1878-40F4-9276-F7786F4CC2CF}"/>
            </a:ext>
          </a:extLst>
        </xdr:cNvPr>
        <xdr:cNvCxnSpPr/>
      </xdr:nvCxnSpPr>
      <xdr:spPr>
        <a:xfrm>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70BEF8E9-4080-4332-B4F3-9A40C5E9D825}"/>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9DD74ED3-A9EC-4CBC-8805-33A591626139}"/>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4" name="直線コネクタ 73">
          <a:extLst>
            <a:ext uri="{FF2B5EF4-FFF2-40B4-BE49-F238E27FC236}">
              <a16:creationId xmlns:a16="http://schemas.microsoft.com/office/drawing/2014/main" id="{3778FA53-AEF5-4B2A-B7E7-B4CB7FB2DFCB}"/>
            </a:ext>
          </a:extLst>
        </xdr:cNvPr>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3AB672E5-08C4-4886-8333-5AB2370D856F}"/>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82A09C2E-83E5-4B6D-A43B-9D4C6DF75789}"/>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FCE9D6E8-AAD1-4775-8D3D-6BBCABA9FD0C}"/>
            </a:ext>
          </a:extLst>
        </xdr:cNvPr>
        <xdr:cNvCxnSpPr/>
      </xdr:nvCxnSpPr>
      <xdr:spPr>
        <a:xfrm flipV="1">
          <a:off x="1447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8" name="フローチャート: 判断 77">
          <a:extLst>
            <a:ext uri="{FF2B5EF4-FFF2-40B4-BE49-F238E27FC236}">
              <a16:creationId xmlns:a16="http://schemas.microsoft.com/office/drawing/2014/main" id="{4B87B68A-80A3-4F76-99E4-E5847595B15D}"/>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FBE9064B-C4D9-49B4-AE60-9AEF31FFF543}"/>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80" name="フローチャート: 判断 79">
          <a:extLst>
            <a:ext uri="{FF2B5EF4-FFF2-40B4-BE49-F238E27FC236}">
              <a16:creationId xmlns:a16="http://schemas.microsoft.com/office/drawing/2014/main" id="{16342881-EF7D-4A04-B5A2-8D9A4FCBB200}"/>
            </a:ext>
          </a:extLst>
        </xdr:cNvPr>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81" name="テキスト ボックス 80">
          <a:extLst>
            <a:ext uri="{FF2B5EF4-FFF2-40B4-BE49-F238E27FC236}">
              <a16:creationId xmlns:a16="http://schemas.microsoft.com/office/drawing/2014/main" id="{A0A5DF99-AE00-44AC-9B4F-FBB8AE42D6EA}"/>
            </a:ext>
          </a:extLst>
        </xdr:cNvPr>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B0083CE8-1ADB-4731-9F1B-ED04293A5B7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0A39B96-3B62-496B-8EE7-B4AA75DC9387}"/>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FCBF1BA-7BF4-4F60-A8A7-C22FB965DE4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530C542-9AF4-4E9C-B124-AE4E0D352983}"/>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DA25868-9245-4192-885A-939AAA414155}"/>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A49F276D-949B-4D60-9A0E-DBC739618D1E}"/>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a:extLst>
            <a:ext uri="{FF2B5EF4-FFF2-40B4-BE49-F238E27FC236}">
              <a16:creationId xmlns:a16="http://schemas.microsoft.com/office/drawing/2014/main" id="{CA428791-13F2-4612-BB93-F1A0BEC2424A}"/>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a:extLst>
            <a:ext uri="{FF2B5EF4-FFF2-40B4-BE49-F238E27FC236}">
              <a16:creationId xmlns:a16="http://schemas.microsoft.com/office/drawing/2014/main" id="{41EC7CE5-E974-4178-8DC0-8F5B72143AC8}"/>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a:extLst>
            <a:ext uri="{FF2B5EF4-FFF2-40B4-BE49-F238E27FC236}">
              <a16:creationId xmlns:a16="http://schemas.microsoft.com/office/drawing/2014/main" id="{C6E3F28D-84C8-41B8-8C66-E2B0E7238BC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1" name="楕円 90">
          <a:extLst>
            <a:ext uri="{FF2B5EF4-FFF2-40B4-BE49-F238E27FC236}">
              <a16:creationId xmlns:a16="http://schemas.microsoft.com/office/drawing/2014/main" id="{17B67BF6-5B1C-48C5-8BBF-A062EEF1CAF2}"/>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92" name="テキスト ボックス 91">
          <a:extLst>
            <a:ext uri="{FF2B5EF4-FFF2-40B4-BE49-F238E27FC236}">
              <a16:creationId xmlns:a16="http://schemas.microsoft.com/office/drawing/2014/main" id="{26506F45-1750-40B5-921F-76AB5891B497}"/>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3" name="楕円 92">
          <a:extLst>
            <a:ext uri="{FF2B5EF4-FFF2-40B4-BE49-F238E27FC236}">
              <a16:creationId xmlns:a16="http://schemas.microsoft.com/office/drawing/2014/main" id="{0151C3A4-3640-4D5A-B2C4-79638628BAFD}"/>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4" name="テキスト ボックス 93">
          <a:extLst>
            <a:ext uri="{FF2B5EF4-FFF2-40B4-BE49-F238E27FC236}">
              <a16:creationId xmlns:a16="http://schemas.microsoft.com/office/drawing/2014/main" id="{5FFC3550-282D-48D0-95D5-00D7C38DFB01}"/>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AE56ACFB-20A2-4260-91D6-BC491F6D8899}"/>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6" name="テキスト ボックス 95">
          <a:extLst>
            <a:ext uri="{FF2B5EF4-FFF2-40B4-BE49-F238E27FC236}">
              <a16:creationId xmlns:a16="http://schemas.microsoft.com/office/drawing/2014/main" id="{57D1080E-5250-4C55-827D-D3308A751EA4}"/>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CC8DC4D9-FF36-4E2E-A4CB-DF8ADDBD402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345D1EA2-21CD-4769-9A40-FACC390A913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3158324B-5D5F-42E6-B6C4-DD0D02A1D53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8B45EB86-5073-4CBE-BABF-2065383B5D8C}"/>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17484A84-B9F1-4FC2-B77C-1E9F88F9B17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654BF303-C57E-4BF7-9ECC-D5215602685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B8A6DAD4-4F0F-4F8C-BB41-35BB81F5C808}"/>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8FA09CB2-6551-40B5-80AB-6045BE9CE47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D23B2A6E-42FA-4F29-9B44-F1DC9DB24F0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FDE67781-4F16-4C34-BB07-FEE61E142AB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36FCDC60-4FE5-49C7-B091-A51C10DFA8E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3A72EB27-5727-453D-A56D-B74FBE716F9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4B160929-B908-4947-99B6-F3EE3C4AF375}"/>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普通交付税額の維持により、前年より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％」と類似団体の平均より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数値となっ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引き続き、経費削減の取組みを継続し、比率の改善に努め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A95145D6-2AAE-4ED3-9D93-9CF606CE0CB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2B84F5A4-9AB7-47D8-8C1D-4BB24F2FD592}"/>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C10C090C-E536-4FD1-9903-4EF711CDB006}"/>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27F5276-3DCA-475B-8048-404690F98897}"/>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8A199118-2230-401A-AA76-5D30E7285C09}"/>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DD1F4411-1D8B-46B0-B596-B3A741B18B3B}"/>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33861D09-862B-476E-8BBA-733C0B03824D}"/>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A3AA5397-B512-4798-813F-3271F65E3622}"/>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B4FED497-3CFB-412C-8C02-54F247B050EA}"/>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D804D18C-B490-4359-A40A-3643DEC23F39}"/>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69DF055C-CA9A-46EF-8BA2-D09AF96C1147}"/>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D992F820-DABC-4586-9239-1285C6556925}"/>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9201AE31-EBD5-43A0-997D-3D3810A47893}"/>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7279AB8E-E175-4CE6-A19E-C9D6DB8C44B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12195611-B24B-41B3-80E8-6C3844F805F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61DF6E3F-2DA3-4554-82BF-7FBA988A37A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103793D-7B13-47E8-B560-855408B6757B}"/>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DCCC8EC6-A4B1-412A-9CB5-336462B7BB73}"/>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2414C714-7F04-4A8E-86E4-64EAAF16C06C}"/>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AED266F-259D-4696-8879-48EE220C3B6E}"/>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E306B8DD-9321-4B25-B3CD-6F47E44A1384}"/>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169121</xdr:rowOff>
    </xdr:from>
    <xdr:to>
      <xdr:col>23</xdr:col>
      <xdr:colOff>133350</xdr:colOff>
      <xdr:row>63</xdr:row>
      <xdr:rowOff>33867</xdr:rowOff>
    </xdr:to>
    <xdr:cxnSp macro="">
      <xdr:nvCxnSpPr>
        <xdr:cNvPr id="131" name="直線コネクタ 130">
          <a:extLst>
            <a:ext uri="{FF2B5EF4-FFF2-40B4-BE49-F238E27FC236}">
              <a16:creationId xmlns:a16="http://schemas.microsoft.com/office/drawing/2014/main" id="{702B71BC-9C86-48E9-A47B-EC984D44CEF5}"/>
            </a:ext>
          </a:extLst>
        </xdr:cNvPr>
        <xdr:cNvCxnSpPr/>
      </xdr:nvCxnSpPr>
      <xdr:spPr>
        <a:xfrm>
          <a:off x="4114800" y="10799021"/>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80225627-66A7-46BD-85FD-16F2D095171E}"/>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2D142D0B-A6DA-4995-A3F1-90F3E5F118DF}"/>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63</xdr:row>
      <xdr:rowOff>138430</xdr:rowOff>
    </xdr:to>
    <xdr:cxnSp macro="">
      <xdr:nvCxnSpPr>
        <xdr:cNvPr id="134" name="直線コネクタ 133">
          <a:extLst>
            <a:ext uri="{FF2B5EF4-FFF2-40B4-BE49-F238E27FC236}">
              <a16:creationId xmlns:a16="http://schemas.microsoft.com/office/drawing/2014/main" id="{FC7715A6-B77F-4A3F-983C-B0A76B26766C}"/>
            </a:ext>
          </a:extLst>
        </xdr:cNvPr>
        <xdr:cNvCxnSpPr/>
      </xdr:nvCxnSpPr>
      <xdr:spPr>
        <a:xfrm flipV="1">
          <a:off x="3225800" y="1079902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80B10C14-FA33-46B7-9ABE-86D496ECCC5C}"/>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F27CBA94-66F5-42D2-ABBB-6733A6690543}"/>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31327</xdr:rowOff>
    </xdr:to>
    <xdr:cxnSp macro="">
      <xdr:nvCxnSpPr>
        <xdr:cNvPr id="137" name="直線コネクタ 136">
          <a:extLst>
            <a:ext uri="{FF2B5EF4-FFF2-40B4-BE49-F238E27FC236}">
              <a16:creationId xmlns:a16="http://schemas.microsoft.com/office/drawing/2014/main" id="{38AD7754-D9F6-4052-8637-C4D0DF43BE6B}"/>
            </a:ext>
          </a:extLst>
        </xdr:cNvPr>
        <xdr:cNvCxnSpPr/>
      </xdr:nvCxnSpPr>
      <xdr:spPr>
        <a:xfrm flipV="1">
          <a:off x="2336800" y="109397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1260E04F-B4DE-41C2-86B8-F2BF828B16C2}"/>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B0C93D47-C20A-4BB1-A9E8-EC2A7D057555}"/>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170604</xdr:rowOff>
    </xdr:from>
    <xdr:to>
      <xdr:col>11</xdr:col>
      <xdr:colOff>31750</xdr:colOff>
      <xdr:row>64</xdr:row>
      <xdr:rowOff>31327</xdr:rowOff>
    </xdr:to>
    <xdr:cxnSp macro="">
      <xdr:nvCxnSpPr>
        <xdr:cNvPr id="140" name="直線コネクタ 139">
          <a:extLst>
            <a:ext uri="{FF2B5EF4-FFF2-40B4-BE49-F238E27FC236}">
              <a16:creationId xmlns:a16="http://schemas.microsoft.com/office/drawing/2014/main" id="{5422C71A-59D0-45DF-A5EE-BC850721E864}"/>
            </a:ext>
          </a:extLst>
        </xdr:cNvPr>
        <xdr:cNvCxnSpPr/>
      </xdr:nvCxnSpPr>
      <xdr:spPr>
        <a:xfrm>
          <a:off x="1447800" y="109719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97155</xdr:rowOff>
    </xdr:from>
    <xdr:to>
      <xdr:col>11</xdr:col>
      <xdr:colOff>82550</xdr:colOff>
      <xdr:row>65</xdr:row>
      <xdr:rowOff>27305</xdr:rowOff>
    </xdr:to>
    <xdr:sp macro="" textlink="">
      <xdr:nvSpPr>
        <xdr:cNvPr id="141" name="フローチャート: 判断 140">
          <a:extLst>
            <a:ext uri="{FF2B5EF4-FFF2-40B4-BE49-F238E27FC236}">
              <a16:creationId xmlns:a16="http://schemas.microsoft.com/office/drawing/2014/main" id="{1C0866C3-BF97-42AD-B95F-882A0C0A9A80}"/>
            </a:ext>
          </a:extLst>
        </xdr:cNvPr>
        <xdr:cNvSpPr/>
      </xdr:nvSpPr>
      <xdr:spPr>
        <a:xfrm>
          <a:off x="2286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42" name="テキスト ボックス 141">
          <a:extLst>
            <a:ext uri="{FF2B5EF4-FFF2-40B4-BE49-F238E27FC236}">
              <a16:creationId xmlns:a16="http://schemas.microsoft.com/office/drawing/2014/main" id="{9E5B4A66-8312-4817-9A8E-A0DE74A6B30A}"/>
            </a:ext>
          </a:extLst>
        </xdr:cNvPr>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89112</xdr:rowOff>
    </xdr:from>
    <xdr:to>
      <xdr:col>7</xdr:col>
      <xdr:colOff>31750</xdr:colOff>
      <xdr:row>65</xdr:row>
      <xdr:rowOff>19262</xdr:rowOff>
    </xdr:to>
    <xdr:sp macro="" textlink="">
      <xdr:nvSpPr>
        <xdr:cNvPr id="143" name="フローチャート: 判断 142">
          <a:extLst>
            <a:ext uri="{FF2B5EF4-FFF2-40B4-BE49-F238E27FC236}">
              <a16:creationId xmlns:a16="http://schemas.microsoft.com/office/drawing/2014/main" id="{2DFF4869-E7C5-4A3D-8919-260563204F8F}"/>
            </a:ext>
          </a:extLst>
        </xdr:cNvPr>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4039</xdr:rowOff>
    </xdr:from>
    <xdr:ext cx="762000" cy="259045"/>
    <xdr:sp macro="" textlink="">
      <xdr:nvSpPr>
        <xdr:cNvPr id="144" name="テキスト ボックス 143">
          <a:extLst>
            <a:ext uri="{FF2B5EF4-FFF2-40B4-BE49-F238E27FC236}">
              <a16:creationId xmlns:a16="http://schemas.microsoft.com/office/drawing/2014/main" id="{E19A680E-3D08-4E17-BF1F-028AFF256371}"/>
            </a:ext>
          </a:extLst>
        </xdr:cNvPr>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EC936C9-F0D3-4F20-A9B1-927AA1A1529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9AC59B8-F8AD-447E-AD88-D78FEBA40A8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5088C43-F414-4FFA-AB89-F4CD5F83A37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7D7E1A5-316B-4F42-A821-F1BC27E5DE6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A24A8AD-BAFF-4FC9-B53D-968C2EC243F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50" name="楕円 149">
          <a:extLst>
            <a:ext uri="{FF2B5EF4-FFF2-40B4-BE49-F238E27FC236}">
              <a16:creationId xmlns:a16="http://schemas.microsoft.com/office/drawing/2014/main" id="{DD20A87B-AC22-4244-9002-1597AC9DBEFE}"/>
            </a:ext>
          </a:extLst>
        </xdr:cNvPr>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171044</xdr:rowOff>
    </xdr:from>
    <xdr:ext cx="762000" cy="259045"/>
    <xdr:sp macro="" textlink="">
      <xdr:nvSpPr>
        <xdr:cNvPr id="151" name="財政構造の弾力性該当値テキスト">
          <a:extLst>
            <a:ext uri="{FF2B5EF4-FFF2-40B4-BE49-F238E27FC236}">
              <a16:creationId xmlns:a16="http://schemas.microsoft.com/office/drawing/2014/main" id="{E25E9F0B-A6DD-4C70-A268-C175853B14B3}"/>
            </a:ext>
          </a:extLst>
        </xdr:cNvPr>
        <xdr:cNvSpPr txBox="1"/>
      </xdr:nvSpPr>
      <xdr:spPr>
        <a:xfrm>
          <a:off x="50419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118321</xdr:rowOff>
    </xdr:from>
    <xdr:to>
      <xdr:col>19</xdr:col>
      <xdr:colOff>184150</xdr:colOff>
      <xdr:row>63</xdr:row>
      <xdr:rowOff>48471</xdr:rowOff>
    </xdr:to>
    <xdr:sp macro="" textlink="">
      <xdr:nvSpPr>
        <xdr:cNvPr id="152" name="楕円 151">
          <a:extLst>
            <a:ext uri="{FF2B5EF4-FFF2-40B4-BE49-F238E27FC236}">
              <a16:creationId xmlns:a16="http://schemas.microsoft.com/office/drawing/2014/main" id="{75F52D61-3DD1-418C-BA4C-0CDA015DD4EB}"/>
            </a:ext>
          </a:extLst>
        </xdr:cNvPr>
        <xdr:cNvSpPr/>
      </xdr:nvSpPr>
      <xdr:spPr>
        <a:xfrm>
          <a:off x="4064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53" name="テキスト ボックス 152">
          <a:extLst>
            <a:ext uri="{FF2B5EF4-FFF2-40B4-BE49-F238E27FC236}">
              <a16:creationId xmlns:a16="http://schemas.microsoft.com/office/drawing/2014/main" id="{5C863878-DCA6-4610-917F-28F071AE4BC6}"/>
            </a:ext>
          </a:extLst>
        </xdr:cNvPr>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4" name="楕円 153">
          <a:extLst>
            <a:ext uri="{FF2B5EF4-FFF2-40B4-BE49-F238E27FC236}">
              <a16:creationId xmlns:a16="http://schemas.microsoft.com/office/drawing/2014/main" id="{2BD5E645-1AF5-427E-BE16-6D5BE29213A5}"/>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55" name="テキスト ボックス 154">
          <a:extLst>
            <a:ext uri="{FF2B5EF4-FFF2-40B4-BE49-F238E27FC236}">
              <a16:creationId xmlns:a16="http://schemas.microsoft.com/office/drawing/2014/main" id="{C1D678E3-4CDF-4845-A81A-A0EE6EE057DD}"/>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151977</xdr:rowOff>
    </xdr:from>
    <xdr:to>
      <xdr:col>11</xdr:col>
      <xdr:colOff>82550</xdr:colOff>
      <xdr:row>64</xdr:row>
      <xdr:rowOff>82127</xdr:rowOff>
    </xdr:to>
    <xdr:sp macro="" textlink="">
      <xdr:nvSpPr>
        <xdr:cNvPr id="156" name="楕円 155">
          <a:extLst>
            <a:ext uri="{FF2B5EF4-FFF2-40B4-BE49-F238E27FC236}">
              <a16:creationId xmlns:a16="http://schemas.microsoft.com/office/drawing/2014/main" id="{0E5F64B6-726A-485E-B358-07E6907F7B0B}"/>
            </a:ext>
          </a:extLst>
        </xdr:cNvPr>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92304</xdr:rowOff>
    </xdr:from>
    <xdr:ext cx="762000" cy="259045"/>
    <xdr:sp macro="" textlink="">
      <xdr:nvSpPr>
        <xdr:cNvPr id="157" name="テキスト ボックス 156">
          <a:extLst>
            <a:ext uri="{FF2B5EF4-FFF2-40B4-BE49-F238E27FC236}">
              <a16:creationId xmlns:a16="http://schemas.microsoft.com/office/drawing/2014/main" id="{E0264F56-833F-4A26-9236-DE3EFA3EB45A}"/>
            </a:ext>
          </a:extLst>
        </xdr:cNvPr>
        <xdr:cNvSpPr txBox="1"/>
      </xdr:nvSpPr>
      <xdr:spPr>
        <a:xfrm>
          <a:off x="1955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58" name="楕円 157">
          <a:extLst>
            <a:ext uri="{FF2B5EF4-FFF2-40B4-BE49-F238E27FC236}">
              <a16:creationId xmlns:a16="http://schemas.microsoft.com/office/drawing/2014/main" id="{E184697A-4A4C-446F-9B2D-2528B7AB5C00}"/>
            </a:ext>
          </a:extLst>
        </xdr:cNvPr>
        <xdr:cNvSpPr/>
      </xdr:nvSpPr>
      <xdr:spPr>
        <a:xfrm>
          <a:off x="1397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59" name="テキスト ボックス 158">
          <a:extLst>
            <a:ext uri="{FF2B5EF4-FFF2-40B4-BE49-F238E27FC236}">
              <a16:creationId xmlns:a16="http://schemas.microsoft.com/office/drawing/2014/main" id="{103D2D48-5207-4D9C-AA6C-89B7432F586C}"/>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C71520A9-B6C7-4EFA-B739-608AED22506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5ED63893-26D7-4E14-8220-5BB6434D9BDF}"/>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35890BAC-7851-4833-A095-C3C08B3C999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[446,589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CBBC8BB2-D467-48EB-B9DD-C91F65E1135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C322FE6C-0FD4-4E10-81A9-824DD0F9C1D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945E5362-181B-4DEC-AA1A-A4664ECEFE5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D8CBB115-7CD2-4ECA-B6E9-F79B8A85A43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234C9934-E968-4E6D-B4DA-20B53CF0313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3A910466-9819-4605-95C2-B763991280F3}"/>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89400577-0FC6-4EE5-B724-A59CC07FA20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55A1F328-E11A-45A0-8FF0-9BC1A1F55EEA}"/>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BEF43498-4FA0-4EDC-B0E4-9165BB468EB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149C188D-7881-4106-9532-48C7A720926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物価上昇などにより前年より増加しているが、類似団体平均値より低い数値となっている。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人件費については、必要最低限の人員補充、物件費については事務事業の見直しを図り、引き続き歳出の抑制に努める。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5DF0C7C2-ED5B-4AAD-90A2-78A3E689D0B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C04D88F9-672A-4D1E-AE48-9368176BCEF8}"/>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F31CE26-D8E7-48CD-AEBA-BE39E2C8144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469A072A-1267-4613-AF62-1B0962DC89A8}"/>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D0C638B2-1C32-4D3A-8D1D-A94F6D9ABC6E}"/>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4E5AA40F-2032-4F28-B132-0A6F83DBD3AC}"/>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DCEB08FE-D208-47DF-8EDD-2DAE4F9B3004}"/>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38E07672-75C8-4D8E-A57F-F59195FF129F}"/>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E17F8D17-251A-4F14-AA65-6D0907B7298D}"/>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E3C35F56-99A0-48F2-B429-14E3030FA34E}"/>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BE12A179-7B40-4339-82CE-A206732B252D}"/>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E84D4E6D-B1BA-40B5-B4E8-D6BE771E7098}"/>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9F24AA0D-8D4B-49FA-897B-03804AFB9456}"/>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6B29FD62-0F19-4650-950E-70C2863CF1E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340CDD6F-5E78-4843-8A00-811BBF80E0C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3F89D175-FFDC-4D0D-853D-0A25C6379A38}"/>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76719944-9537-4356-A04D-B14A999AA70A}"/>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3A5C2F2-990E-4B01-880A-54A7DAF5C65C}"/>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7B01C65D-CBC7-4664-BEAA-04D3FF21DB76}"/>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FD555376-16EA-4A87-9024-0557075140A4}"/>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86212</xdr:rowOff>
    </xdr:from>
    <xdr:to>
      <xdr:col>23</xdr:col>
      <xdr:colOff>133350</xdr:colOff>
      <xdr:row>82</xdr:row>
      <xdr:rowOff>100974</xdr:rowOff>
    </xdr:to>
    <xdr:cxnSp macro="">
      <xdr:nvCxnSpPr>
        <xdr:cNvPr id="193" name="直線コネクタ 192">
          <a:extLst>
            <a:ext uri="{FF2B5EF4-FFF2-40B4-BE49-F238E27FC236}">
              <a16:creationId xmlns:a16="http://schemas.microsoft.com/office/drawing/2014/main" id="{B1B7134E-936E-457A-BB5A-6886AEC08DEC}"/>
            </a:ext>
          </a:extLst>
        </xdr:cNvPr>
        <xdr:cNvCxnSpPr/>
      </xdr:nvCxnSpPr>
      <xdr:spPr>
        <a:xfrm>
          <a:off x="4114800" y="14145112"/>
          <a:ext cx="838200" cy="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335DB737-63AB-4D15-951C-4EBEA32844CC}"/>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FB182E3C-E62F-4167-8701-779CD2EBC71F}"/>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77172</xdr:rowOff>
    </xdr:from>
    <xdr:to>
      <xdr:col>19</xdr:col>
      <xdr:colOff>133350</xdr:colOff>
      <xdr:row>82</xdr:row>
      <xdr:rowOff>86212</xdr:rowOff>
    </xdr:to>
    <xdr:cxnSp macro="">
      <xdr:nvCxnSpPr>
        <xdr:cNvPr id="196" name="直線コネクタ 195">
          <a:extLst>
            <a:ext uri="{FF2B5EF4-FFF2-40B4-BE49-F238E27FC236}">
              <a16:creationId xmlns:a16="http://schemas.microsoft.com/office/drawing/2014/main" id="{6EA3A283-F0F7-46F6-B5CA-77EB1CE8A8A6}"/>
            </a:ext>
          </a:extLst>
        </xdr:cNvPr>
        <xdr:cNvCxnSpPr/>
      </xdr:nvCxnSpPr>
      <xdr:spPr>
        <a:xfrm>
          <a:off x="3225800" y="14136072"/>
          <a:ext cx="889000" cy="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4A52F220-0B81-4002-AD9C-AE524DF719C9}"/>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6C6C0A5D-7862-48EC-B80F-EEDE329AE36C}"/>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68963</xdr:rowOff>
    </xdr:from>
    <xdr:to>
      <xdr:col>15</xdr:col>
      <xdr:colOff>82550</xdr:colOff>
      <xdr:row>82</xdr:row>
      <xdr:rowOff>77172</xdr:rowOff>
    </xdr:to>
    <xdr:cxnSp macro="">
      <xdr:nvCxnSpPr>
        <xdr:cNvPr id="199" name="直線コネクタ 198">
          <a:extLst>
            <a:ext uri="{FF2B5EF4-FFF2-40B4-BE49-F238E27FC236}">
              <a16:creationId xmlns:a16="http://schemas.microsoft.com/office/drawing/2014/main" id="{C852BF60-3401-4675-BEA6-6E8D5ED4C0C1}"/>
            </a:ext>
          </a:extLst>
        </xdr:cNvPr>
        <xdr:cNvCxnSpPr/>
      </xdr:nvCxnSpPr>
      <xdr:spPr>
        <a:xfrm>
          <a:off x="2336800" y="14127863"/>
          <a:ext cx="889000" cy="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14687116-C8DA-4D57-A44E-C8599AB3D8D4}"/>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2275CAF3-DCB4-4D66-AC18-D029C20050D3}"/>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58803</xdr:rowOff>
    </xdr:from>
    <xdr:to>
      <xdr:col>11</xdr:col>
      <xdr:colOff>31750</xdr:colOff>
      <xdr:row>82</xdr:row>
      <xdr:rowOff>68963</xdr:rowOff>
    </xdr:to>
    <xdr:cxnSp macro="">
      <xdr:nvCxnSpPr>
        <xdr:cNvPr id="202" name="直線コネクタ 201">
          <a:extLst>
            <a:ext uri="{FF2B5EF4-FFF2-40B4-BE49-F238E27FC236}">
              <a16:creationId xmlns:a16="http://schemas.microsoft.com/office/drawing/2014/main" id="{7EFCE47A-AC76-4223-A7BA-1046CDA1FDFE}"/>
            </a:ext>
          </a:extLst>
        </xdr:cNvPr>
        <xdr:cNvCxnSpPr/>
      </xdr:nvCxnSpPr>
      <xdr:spPr>
        <a:xfrm>
          <a:off x="1447800" y="14117703"/>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100549</xdr:rowOff>
    </xdr:from>
    <xdr:to>
      <xdr:col>11</xdr:col>
      <xdr:colOff>82550</xdr:colOff>
      <xdr:row>82</xdr:row>
      <xdr:rowOff>30699</xdr:rowOff>
    </xdr:to>
    <xdr:sp macro="" textlink="">
      <xdr:nvSpPr>
        <xdr:cNvPr id="203" name="フローチャート: 判断 202">
          <a:extLst>
            <a:ext uri="{FF2B5EF4-FFF2-40B4-BE49-F238E27FC236}">
              <a16:creationId xmlns:a16="http://schemas.microsoft.com/office/drawing/2014/main" id="{B7A33C20-BDFE-4E56-A235-4B9ABBE19300}"/>
            </a:ext>
          </a:extLst>
        </xdr:cNvPr>
        <xdr:cNvSpPr/>
      </xdr:nvSpPr>
      <xdr:spPr>
        <a:xfrm>
          <a:off x="2286000" y="139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40876</xdr:rowOff>
    </xdr:from>
    <xdr:ext cx="762000" cy="259045"/>
    <xdr:sp macro="" textlink="">
      <xdr:nvSpPr>
        <xdr:cNvPr id="204" name="テキスト ボックス 203">
          <a:extLst>
            <a:ext uri="{FF2B5EF4-FFF2-40B4-BE49-F238E27FC236}">
              <a16:creationId xmlns:a16="http://schemas.microsoft.com/office/drawing/2014/main" id="{2C608AB4-30F1-4098-B844-1192DE130A27}"/>
            </a:ext>
          </a:extLst>
        </xdr:cNvPr>
        <xdr:cNvSpPr txBox="1"/>
      </xdr:nvSpPr>
      <xdr:spPr>
        <a:xfrm>
          <a:off x="1955800" y="1375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92652</xdr:rowOff>
    </xdr:from>
    <xdr:to>
      <xdr:col>7</xdr:col>
      <xdr:colOff>31750</xdr:colOff>
      <xdr:row>82</xdr:row>
      <xdr:rowOff>22802</xdr:rowOff>
    </xdr:to>
    <xdr:sp macro="" textlink="">
      <xdr:nvSpPr>
        <xdr:cNvPr id="205" name="フローチャート: 判断 204">
          <a:extLst>
            <a:ext uri="{FF2B5EF4-FFF2-40B4-BE49-F238E27FC236}">
              <a16:creationId xmlns:a16="http://schemas.microsoft.com/office/drawing/2014/main" id="{590820E5-6BC8-49CF-B8A8-7079D3E3B626}"/>
            </a:ext>
          </a:extLst>
        </xdr:cNvPr>
        <xdr:cNvSpPr/>
      </xdr:nvSpPr>
      <xdr:spPr>
        <a:xfrm>
          <a:off x="1397000" y="1398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32979</xdr:rowOff>
    </xdr:from>
    <xdr:ext cx="762000" cy="259045"/>
    <xdr:sp macro="" textlink="">
      <xdr:nvSpPr>
        <xdr:cNvPr id="206" name="テキスト ボックス 205">
          <a:extLst>
            <a:ext uri="{FF2B5EF4-FFF2-40B4-BE49-F238E27FC236}">
              <a16:creationId xmlns:a16="http://schemas.microsoft.com/office/drawing/2014/main" id="{38CD2839-E4B0-465F-8F3D-B5013A3E09FB}"/>
            </a:ext>
          </a:extLst>
        </xdr:cNvPr>
        <xdr:cNvSpPr txBox="1"/>
      </xdr:nvSpPr>
      <xdr:spPr>
        <a:xfrm>
          <a:off x="1066800" y="1374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EB51577D-1E2D-4E05-ABF2-8F9DD64176B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3E0A0E7A-96F4-4447-B64D-4396D50B317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BDA0FB1-B949-48D0-B65D-3EF91D007A0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C8078534-B275-49F3-B695-E33A98E47EE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ABC93752-3E22-4503-90F2-C8A1D5AD1EE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50174</xdr:rowOff>
    </xdr:from>
    <xdr:to>
      <xdr:col>23</xdr:col>
      <xdr:colOff>184150</xdr:colOff>
      <xdr:row>82</xdr:row>
      <xdr:rowOff>151774</xdr:rowOff>
    </xdr:to>
    <xdr:sp macro="" textlink="">
      <xdr:nvSpPr>
        <xdr:cNvPr id="212" name="楕円 211">
          <a:extLst>
            <a:ext uri="{FF2B5EF4-FFF2-40B4-BE49-F238E27FC236}">
              <a16:creationId xmlns:a16="http://schemas.microsoft.com/office/drawing/2014/main" id="{479662CA-63FD-4507-B647-2CFFBEBF19C1}"/>
            </a:ext>
          </a:extLst>
        </xdr:cNvPr>
        <xdr:cNvSpPr/>
      </xdr:nvSpPr>
      <xdr:spPr>
        <a:xfrm>
          <a:off x="4902200" y="141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66701</xdr:rowOff>
    </xdr:from>
    <xdr:ext cx="762000" cy="259045"/>
    <xdr:sp macro="" textlink="">
      <xdr:nvSpPr>
        <xdr:cNvPr id="213" name="人件費・物件費等の状況該当値テキスト">
          <a:extLst>
            <a:ext uri="{FF2B5EF4-FFF2-40B4-BE49-F238E27FC236}">
              <a16:creationId xmlns:a16="http://schemas.microsoft.com/office/drawing/2014/main" id="{5EBD4A3D-96F4-4DBA-9096-D85DF8A4516E}"/>
            </a:ext>
          </a:extLst>
        </xdr:cNvPr>
        <xdr:cNvSpPr txBox="1"/>
      </xdr:nvSpPr>
      <xdr:spPr>
        <a:xfrm>
          <a:off x="5041900" y="1395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35412</xdr:rowOff>
    </xdr:from>
    <xdr:to>
      <xdr:col>19</xdr:col>
      <xdr:colOff>184150</xdr:colOff>
      <xdr:row>82</xdr:row>
      <xdr:rowOff>137012</xdr:rowOff>
    </xdr:to>
    <xdr:sp macro="" textlink="">
      <xdr:nvSpPr>
        <xdr:cNvPr id="214" name="楕円 213">
          <a:extLst>
            <a:ext uri="{FF2B5EF4-FFF2-40B4-BE49-F238E27FC236}">
              <a16:creationId xmlns:a16="http://schemas.microsoft.com/office/drawing/2014/main" id="{EC1AD1E9-CCCE-43AF-90E5-06E744E2AF22}"/>
            </a:ext>
          </a:extLst>
        </xdr:cNvPr>
        <xdr:cNvSpPr/>
      </xdr:nvSpPr>
      <xdr:spPr>
        <a:xfrm>
          <a:off x="4064000" y="1409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147189</xdr:rowOff>
    </xdr:from>
    <xdr:ext cx="736600" cy="259045"/>
    <xdr:sp macro="" textlink="">
      <xdr:nvSpPr>
        <xdr:cNvPr id="215" name="テキスト ボックス 214">
          <a:extLst>
            <a:ext uri="{FF2B5EF4-FFF2-40B4-BE49-F238E27FC236}">
              <a16:creationId xmlns:a16="http://schemas.microsoft.com/office/drawing/2014/main" id="{B7C067EA-D607-44CB-81A8-E3C41A3E75AD}"/>
            </a:ext>
          </a:extLst>
        </xdr:cNvPr>
        <xdr:cNvSpPr txBox="1"/>
      </xdr:nvSpPr>
      <xdr:spPr>
        <a:xfrm>
          <a:off x="3733800" y="1386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26372</xdr:rowOff>
    </xdr:from>
    <xdr:to>
      <xdr:col>15</xdr:col>
      <xdr:colOff>133350</xdr:colOff>
      <xdr:row>82</xdr:row>
      <xdr:rowOff>127972</xdr:rowOff>
    </xdr:to>
    <xdr:sp macro="" textlink="">
      <xdr:nvSpPr>
        <xdr:cNvPr id="216" name="楕円 215">
          <a:extLst>
            <a:ext uri="{FF2B5EF4-FFF2-40B4-BE49-F238E27FC236}">
              <a16:creationId xmlns:a16="http://schemas.microsoft.com/office/drawing/2014/main" id="{CF827195-4913-4D3F-89E1-96DB055DB456}"/>
            </a:ext>
          </a:extLst>
        </xdr:cNvPr>
        <xdr:cNvSpPr/>
      </xdr:nvSpPr>
      <xdr:spPr>
        <a:xfrm>
          <a:off x="3175000" y="140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138149</xdr:rowOff>
    </xdr:from>
    <xdr:ext cx="762000" cy="259045"/>
    <xdr:sp macro="" textlink="">
      <xdr:nvSpPr>
        <xdr:cNvPr id="217" name="テキスト ボックス 216">
          <a:extLst>
            <a:ext uri="{FF2B5EF4-FFF2-40B4-BE49-F238E27FC236}">
              <a16:creationId xmlns:a16="http://schemas.microsoft.com/office/drawing/2014/main" id="{6647B2AA-EC89-4A3C-A1D2-77AA72AC24A3}"/>
            </a:ext>
          </a:extLst>
        </xdr:cNvPr>
        <xdr:cNvSpPr txBox="1"/>
      </xdr:nvSpPr>
      <xdr:spPr>
        <a:xfrm>
          <a:off x="2844800" y="138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18163</xdr:rowOff>
    </xdr:from>
    <xdr:to>
      <xdr:col>11</xdr:col>
      <xdr:colOff>82550</xdr:colOff>
      <xdr:row>82</xdr:row>
      <xdr:rowOff>119763</xdr:rowOff>
    </xdr:to>
    <xdr:sp macro="" textlink="">
      <xdr:nvSpPr>
        <xdr:cNvPr id="218" name="楕円 217">
          <a:extLst>
            <a:ext uri="{FF2B5EF4-FFF2-40B4-BE49-F238E27FC236}">
              <a16:creationId xmlns:a16="http://schemas.microsoft.com/office/drawing/2014/main" id="{A687FF36-249B-41D6-BE25-75EEE484C220}"/>
            </a:ext>
          </a:extLst>
        </xdr:cNvPr>
        <xdr:cNvSpPr/>
      </xdr:nvSpPr>
      <xdr:spPr>
        <a:xfrm>
          <a:off x="2286000" y="1407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104540</xdr:rowOff>
    </xdr:from>
    <xdr:ext cx="762000" cy="259045"/>
    <xdr:sp macro="" textlink="">
      <xdr:nvSpPr>
        <xdr:cNvPr id="219" name="テキスト ボックス 218">
          <a:extLst>
            <a:ext uri="{FF2B5EF4-FFF2-40B4-BE49-F238E27FC236}">
              <a16:creationId xmlns:a16="http://schemas.microsoft.com/office/drawing/2014/main" id="{DDE74000-B2F6-4DE3-BC6B-09A9CBF2886B}"/>
            </a:ext>
          </a:extLst>
        </xdr:cNvPr>
        <xdr:cNvSpPr txBox="1"/>
      </xdr:nvSpPr>
      <xdr:spPr>
        <a:xfrm>
          <a:off x="1955800" y="1416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8003</xdr:rowOff>
    </xdr:from>
    <xdr:to>
      <xdr:col>7</xdr:col>
      <xdr:colOff>31750</xdr:colOff>
      <xdr:row>82</xdr:row>
      <xdr:rowOff>109603</xdr:rowOff>
    </xdr:to>
    <xdr:sp macro="" textlink="">
      <xdr:nvSpPr>
        <xdr:cNvPr id="220" name="楕円 219">
          <a:extLst>
            <a:ext uri="{FF2B5EF4-FFF2-40B4-BE49-F238E27FC236}">
              <a16:creationId xmlns:a16="http://schemas.microsoft.com/office/drawing/2014/main" id="{94A738C2-6161-41A3-A967-51EAC0365EFF}"/>
            </a:ext>
          </a:extLst>
        </xdr:cNvPr>
        <xdr:cNvSpPr/>
      </xdr:nvSpPr>
      <xdr:spPr>
        <a:xfrm>
          <a:off x="1397000" y="1406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94380</xdr:rowOff>
    </xdr:from>
    <xdr:ext cx="762000" cy="259045"/>
    <xdr:sp macro="" textlink="">
      <xdr:nvSpPr>
        <xdr:cNvPr id="221" name="テキスト ボックス 220">
          <a:extLst>
            <a:ext uri="{FF2B5EF4-FFF2-40B4-BE49-F238E27FC236}">
              <a16:creationId xmlns:a16="http://schemas.microsoft.com/office/drawing/2014/main" id="{A7D8821D-E1DF-4143-9687-9051188E12B2}"/>
            </a:ext>
          </a:extLst>
        </xdr:cNvPr>
        <xdr:cNvSpPr txBox="1"/>
      </xdr:nvSpPr>
      <xdr:spPr>
        <a:xfrm>
          <a:off x="1066800" y="14153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43A0F77D-85FD-4C1A-B7D5-7C4C82F04E0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6F70AF17-E8F4-4954-A78C-37849633A60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B70C69F9-C3C8-449F-8B32-2FA522F8472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D3C926B6-5950-41C1-A8D3-67BFCB09198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B6DF9436-A2F8-434C-955A-C549135621D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CAEF0D9E-115A-4CDC-ABE2-1D2B77461B3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EF11D20D-9378-4C8B-BCFC-69BB3A1F418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551CE9B7-D965-4791-AB41-241706F460B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85C0D7A0-BE34-4BB9-B410-DE00BB20386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476B950F-179B-4A1E-847A-C25ACC48A86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7D51BBDA-F7CC-4392-B9CD-F3686BCFD77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BBC4378C-731C-4A21-9DE3-5970884B197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60539D79-5570-409F-8E9B-0AC9CA14345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給与制度については、ほぼ国の基準に準拠しているが、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類似団体よりは高い数値となっている。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業務及び人員配置の見直しや効率化を図りながら、住民サービスを低下させることなく、適正な定員管理に努め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E5FACEE8-1CA6-4009-AF34-31DAB13522E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35772267-E596-4A06-81E0-EADD864C075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5FD748C3-96C6-4C4F-81D4-0D395FFD840E}"/>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69686100-0F9B-4B18-B5B3-C44F8D5511F2}"/>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75C72383-0259-412B-BCD6-AC67770BB1D7}"/>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724AB8EF-7B49-4D9F-A63C-FD13574C2CFA}"/>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922D4218-F4D4-4B55-8D83-B0E2ADBDC4EA}"/>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63090F00-DE4D-4667-9653-6FFC83B28131}"/>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84B17052-F014-45FF-870A-745CBC4608BB}"/>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E23C80E9-2AB5-4503-AC60-239D66B16DF2}"/>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99219121-3979-4E51-AF63-C07526F1BC5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71401A9D-BA43-4E0C-8C0F-D4D552B08EC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440D4383-68A3-473E-875E-0CFD1DBF7709}"/>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38C12BF4-8D74-4C6C-96BB-65F8BB93F42B}"/>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D7A03AE6-CA8B-47C4-8BAD-B8284374D16C}"/>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2C55A752-B1DC-48CE-97DA-3CE61D2CCA53}"/>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1BB189A7-30BE-4B16-810E-3CCCB5547AC6}"/>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79C28DEA-A44F-4BFB-A686-7C73A4204591}"/>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101346</xdr:rowOff>
    </xdr:from>
    <xdr:to>
      <xdr:col>81</xdr:col>
      <xdr:colOff>44450</xdr:colOff>
      <xdr:row>88</xdr:row>
      <xdr:rowOff>106172</xdr:rowOff>
    </xdr:to>
    <xdr:cxnSp macro="">
      <xdr:nvCxnSpPr>
        <xdr:cNvPr id="253" name="直線コネクタ 252">
          <a:extLst>
            <a:ext uri="{FF2B5EF4-FFF2-40B4-BE49-F238E27FC236}">
              <a16:creationId xmlns:a16="http://schemas.microsoft.com/office/drawing/2014/main" id="{189FA0AF-6EBE-4EE8-A1B4-89F900E2311F}"/>
            </a:ext>
          </a:extLst>
        </xdr:cNvPr>
        <xdr:cNvCxnSpPr/>
      </xdr:nvCxnSpPr>
      <xdr:spPr>
        <a:xfrm>
          <a:off x="16179800" y="1518894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BB7DAF68-2BA9-4C18-B2D1-58DB209C80B4}"/>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C142B162-0242-4A3E-A368-7AFE6F807F92}"/>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101346</xdr:rowOff>
    </xdr:from>
    <xdr:to>
      <xdr:col>77</xdr:col>
      <xdr:colOff>44450</xdr:colOff>
      <xdr:row>88</xdr:row>
      <xdr:rowOff>106172</xdr:rowOff>
    </xdr:to>
    <xdr:cxnSp macro="">
      <xdr:nvCxnSpPr>
        <xdr:cNvPr id="256" name="直線コネクタ 255">
          <a:extLst>
            <a:ext uri="{FF2B5EF4-FFF2-40B4-BE49-F238E27FC236}">
              <a16:creationId xmlns:a16="http://schemas.microsoft.com/office/drawing/2014/main" id="{3F5DB5B7-31C5-42B8-B2DB-096724FCCD11}"/>
            </a:ext>
          </a:extLst>
        </xdr:cNvPr>
        <xdr:cNvCxnSpPr/>
      </xdr:nvCxnSpPr>
      <xdr:spPr>
        <a:xfrm flipV="1">
          <a:off x="15290800" y="151889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855602DA-1253-4CC6-9D27-6DA45F6FAEA6}"/>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860DC722-118D-4455-AA33-01FA5CB833F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106172</xdr:rowOff>
    </xdr:from>
    <xdr:to>
      <xdr:col>72</xdr:col>
      <xdr:colOff>203200</xdr:colOff>
      <xdr:row>88</xdr:row>
      <xdr:rowOff>130302</xdr:rowOff>
    </xdr:to>
    <xdr:cxnSp macro="">
      <xdr:nvCxnSpPr>
        <xdr:cNvPr id="259" name="直線コネクタ 258">
          <a:extLst>
            <a:ext uri="{FF2B5EF4-FFF2-40B4-BE49-F238E27FC236}">
              <a16:creationId xmlns:a16="http://schemas.microsoft.com/office/drawing/2014/main" id="{51CEB343-A958-42B2-8A3F-E9923EEBEC5F}"/>
            </a:ext>
          </a:extLst>
        </xdr:cNvPr>
        <xdr:cNvCxnSpPr/>
      </xdr:nvCxnSpPr>
      <xdr:spPr>
        <a:xfrm flipV="1">
          <a:off x="14401800" y="151937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168911</xdr:rowOff>
    </xdr:from>
    <xdr:to>
      <xdr:col>73</xdr:col>
      <xdr:colOff>44450</xdr:colOff>
      <xdr:row>88</xdr:row>
      <xdr:rowOff>99061</xdr:rowOff>
    </xdr:to>
    <xdr:sp macro="" textlink="">
      <xdr:nvSpPr>
        <xdr:cNvPr id="260" name="フローチャート: 判断 259">
          <a:extLst>
            <a:ext uri="{FF2B5EF4-FFF2-40B4-BE49-F238E27FC236}">
              <a16:creationId xmlns:a16="http://schemas.microsoft.com/office/drawing/2014/main" id="{51F04ECE-D76E-4AAA-85F4-3BD9AD92F2F5}"/>
            </a:ext>
          </a:extLst>
        </xdr:cNvPr>
        <xdr:cNvSpPr/>
      </xdr:nvSpPr>
      <xdr:spPr>
        <a:xfrm>
          <a:off x="15240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109238</xdr:rowOff>
    </xdr:from>
    <xdr:ext cx="762000" cy="259045"/>
    <xdr:sp macro="" textlink="">
      <xdr:nvSpPr>
        <xdr:cNvPr id="261" name="テキスト ボックス 260">
          <a:extLst>
            <a:ext uri="{FF2B5EF4-FFF2-40B4-BE49-F238E27FC236}">
              <a16:creationId xmlns:a16="http://schemas.microsoft.com/office/drawing/2014/main" id="{11CBC9AB-27AD-41CB-84F6-26AEDADA2563}"/>
            </a:ext>
          </a:extLst>
        </xdr:cNvPr>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130302</xdr:rowOff>
    </xdr:from>
    <xdr:to>
      <xdr:col>68</xdr:col>
      <xdr:colOff>152400</xdr:colOff>
      <xdr:row>89</xdr:row>
      <xdr:rowOff>2287</xdr:rowOff>
    </xdr:to>
    <xdr:cxnSp macro="">
      <xdr:nvCxnSpPr>
        <xdr:cNvPr id="262" name="直線コネクタ 261">
          <a:extLst>
            <a:ext uri="{FF2B5EF4-FFF2-40B4-BE49-F238E27FC236}">
              <a16:creationId xmlns:a16="http://schemas.microsoft.com/office/drawing/2014/main" id="{9F1ADF2F-A2F0-47AE-9589-97F845AEA8AE}"/>
            </a:ext>
          </a:extLst>
        </xdr:cNvPr>
        <xdr:cNvCxnSpPr/>
      </xdr:nvCxnSpPr>
      <xdr:spPr>
        <a:xfrm flipV="1">
          <a:off x="13512800" y="15217902"/>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168911</xdr:rowOff>
    </xdr:from>
    <xdr:to>
      <xdr:col>68</xdr:col>
      <xdr:colOff>203200</xdr:colOff>
      <xdr:row>88</xdr:row>
      <xdr:rowOff>99061</xdr:rowOff>
    </xdr:to>
    <xdr:sp macro="" textlink="">
      <xdr:nvSpPr>
        <xdr:cNvPr id="263" name="フローチャート: 判断 262">
          <a:extLst>
            <a:ext uri="{FF2B5EF4-FFF2-40B4-BE49-F238E27FC236}">
              <a16:creationId xmlns:a16="http://schemas.microsoft.com/office/drawing/2014/main" id="{782DA197-9593-4F4C-8915-363EE81240DC}"/>
            </a:ext>
          </a:extLst>
        </xdr:cNvPr>
        <xdr:cNvSpPr/>
      </xdr:nvSpPr>
      <xdr:spPr>
        <a:xfrm>
          <a:off x="14351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109238</xdr:rowOff>
    </xdr:from>
    <xdr:ext cx="762000" cy="259045"/>
    <xdr:sp macro="" textlink="">
      <xdr:nvSpPr>
        <xdr:cNvPr id="264" name="テキスト ボックス 263">
          <a:extLst>
            <a:ext uri="{FF2B5EF4-FFF2-40B4-BE49-F238E27FC236}">
              <a16:creationId xmlns:a16="http://schemas.microsoft.com/office/drawing/2014/main" id="{E52CD2F5-845A-411F-B114-809B3772960F}"/>
            </a:ext>
          </a:extLst>
        </xdr:cNvPr>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2287</xdr:rowOff>
    </xdr:from>
    <xdr:to>
      <xdr:col>64</xdr:col>
      <xdr:colOff>152400</xdr:colOff>
      <xdr:row>88</xdr:row>
      <xdr:rowOff>103887</xdr:rowOff>
    </xdr:to>
    <xdr:sp macro="" textlink="">
      <xdr:nvSpPr>
        <xdr:cNvPr id="265" name="フローチャート: 判断 264">
          <a:extLst>
            <a:ext uri="{FF2B5EF4-FFF2-40B4-BE49-F238E27FC236}">
              <a16:creationId xmlns:a16="http://schemas.microsoft.com/office/drawing/2014/main" id="{A735A406-52EA-49B0-8576-F9B7AF7B49F2}"/>
            </a:ext>
          </a:extLst>
        </xdr:cNvPr>
        <xdr:cNvSpPr/>
      </xdr:nvSpPr>
      <xdr:spPr>
        <a:xfrm>
          <a:off x="13462000" y="150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114064</xdr:rowOff>
    </xdr:from>
    <xdr:ext cx="762000" cy="259045"/>
    <xdr:sp macro="" textlink="">
      <xdr:nvSpPr>
        <xdr:cNvPr id="266" name="テキスト ボックス 265">
          <a:extLst>
            <a:ext uri="{FF2B5EF4-FFF2-40B4-BE49-F238E27FC236}">
              <a16:creationId xmlns:a16="http://schemas.microsoft.com/office/drawing/2014/main" id="{38E1DB35-59AF-45EC-ACED-A05FEBAFA02C}"/>
            </a:ext>
          </a:extLst>
        </xdr:cNvPr>
        <xdr:cNvSpPr txBox="1"/>
      </xdr:nvSpPr>
      <xdr:spPr>
        <a:xfrm>
          <a:off x="13131800" y="1485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5209F08-D8FE-4170-BEE3-2C1656DEAF8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8B228A8E-4279-4D60-B28F-4E3BD466555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6B26510D-249A-45D0-9643-462D59E0FEF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2946F615-454C-40F2-8B43-56EEF677DC4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698AC80C-89F4-4D56-9434-88F12AFA8911}"/>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55372</xdr:rowOff>
    </xdr:from>
    <xdr:to>
      <xdr:col>81</xdr:col>
      <xdr:colOff>95250</xdr:colOff>
      <xdr:row>88</xdr:row>
      <xdr:rowOff>156972</xdr:rowOff>
    </xdr:to>
    <xdr:sp macro="" textlink="">
      <xdr:nvSpPr>
        <xdr:cNvPr id="272" name="楕円 271">
          <a:extLst>
            <a:ext uri="{FF2B5EF4-FFF2-40B4-BE49-F238E27FC236}">
              <a16:creationId xmlns:a16="http://schemas.microsoft.com/office/drawing/2014/main" id="{2D366BE7-9FEC-4988-8C3D-507E1D5D3B1D}"/>
            </a:ext>
          </a:extLst>
        </xdr:cNvPr>
        <xdr:cNvSpPr/>
      </xdr:nvSpPr>
      <xdr:spPr>
        <a:xfrm>
          <a:off x="169672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122699</xdr:rowOff>
    </xdr:from>
    <xdr:ext cx="762000" cy="259045"/>
    <xdr:sp macro="" textlink="">
      <xdr:nvSpPr>
        <xdr:cNvPr id="273" name="給与水準   （国との比較）該当値テキスト">
          <a:extLst>
            <a:ext uri="{FF2B5EF4-FFF2-40B4-BE49-F238E27FC236}">
              <a16:creationId xmlns:a16="http://schemas.microsoft.com/office/drawing/2014/main" id="{F65B21AE-3C8C-4187-90D2-BD7895A3014C}"/>
            </a:ext>
          </a:extLst>
        </xdr:cNvPr>
        <xdr:cNvSpPr txBox="1"/>
      </xdr:nvSpPr>
      <xdr:spPr>
        <a:xfrm>
          <a:off x="17106900" y="1503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50546</xdr:rowOff>
    </xdr:from>
    <xdr:to>
      <xdr:col>77</xdr:col>
      <xdr:colOff>95250</xdr:colOff>
      <xdr:row>88</xdr:row>
      <xdr:rowOff>152146</xdr:rowOff>
    </xdr:to>
    <xdr:sp macro="" textlink="">
      <xdr:nvSpPr>
        <xdr:cNvPr id="274" name="楕円 273">
          <a:extLst>
            <a:ext uri="{FF2B5EF4-FFF2-40B4-BE49-F238E27FC236}">
              <a16:creationId xmlns:a16="http://schemas.microsoft.com/office/drawing/2014/main" id="{717CDA43-ABA8-40DA-B7B6-F49507A0BD13}"/>
            </a:ext>
          </a:extLst>
        </xdr:cNvPr>
        <xdr:cNvSpPr/>
      </xdr:nvSpPr>
      <xdr:spPr>
        <a:xfrm>
          <a:off x="16129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136923</xdr:rowOff>
    </xdr:from>
    <xdr:ext cx="736600" cy="259045"/>
    <xdr:sp macro="" textlink="">
      <xdr:nvSpPr>
        <xdr:cNvPr id="275" name="テキスト ボックス 274">
          <a:extLst>
            <a:ext uri="{FF2B5EF4-FFF2-40B4-BE49-F238E27FC236}">
              <a16:creationId xmlns:a16="http://schemas.microsoft.com/office/drawing/2014/main" id="{B5F54926-6F93-4FF8-8966-5B3EB7896857}"/>
            </a:ext>
          </a:extLst>
        </xdr:cNvPr>
        <xdr:cNvSpPr txBox="1"/>
      </xdr:nvSpPr>
      <xdr:spPr>
        <a:xfrm>
          <a:off x="15798800" y="1522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55372</xdr:rowOff>
    </xdr:from>
    <xdr:to>
      <xdr:col>73</xdr:col>
      <xdr:colOff>44450</xdr:colOff>
      <xdr:row>88</xdr:row>
      <xdr:rowOff>156972</xdr:rowOff>
    </xdr:to>
    <xdr:sp macro="" textlink="">
      <xdr:nvSpPr>
        <xdr:cNvPr id="276" name="楕円 275">
          <a:extLst>
            <a:ext uri="{FF2B5EF4-FFF2-40B4-BE49-F238E27FC236}">
              <a16:creationId xmlns:a16="http://schemas.microsoft.com/office/drawing/2014/main" id="{AFC3679C-C401-4F60-A1FA-CC5B09179D76}"/>
            </a:ext>
          </a:extLst>
        </xdr:cNvPr>
        <xdr:cNvSpPr/>
      </xdr:nvSpPr>
      <xdr:spPr>
        <a:xfrm>
          <a:off x="15240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141749</xdr:rowOff>
    </xdr:from>
    <xdr:ext cx="762000" cy="259045"/>
    <xdr:sp macro="" textlink="">
      <xdr:nvSpPr>
        <xdr:cNvPr id="277" name="テキスト ボックス 276">
          <a:extLst>
            <a:ext uri="{FF2B5EF4-FFF2-40B4-BE49-F238E27FC236}">
              <a16:creationId xmlns:a16="http://schemas.microsoft.com/office/drawing/2014/main" id="{C5BEB735-A004-4808-81D8-E4F06725203B}"/>
            </a:ext>
          </a:extLst>
        </xdr:cNvPr>
        <xdr:cNvSpPr txBox="1"/>
      </xdr:nvSpPr>
      <xdr:spPr>
        <a:xfrm>
          <a:off x="14909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79502</xdr:rowOff>
    </xdr:from>
    <xdr:to>
      <xdr:col>68</xdr:col>
      <xdr:colOff>203200</xdr:colOff>
      <xdr:row>89</xdr:row>
      <xdr:rowOff>9652</xdr:rowOff>
    </xdr:to>
    <xdr:sp macro="" textlink="">
      <xdr:nvSpPr>
        <xdr:cNvPr id="278" name="楕円 277">
          <a:extLst>
            <a:ext uri="{FF2B5EF4-FFF2-40B4-BE49-F238E27FC236}">
              <a16:creationId xmlns:a16="http://schemas.microsoft.com/office/drawing/2014/main" id="{551C500F-9F95-40F3-8647-50C1B9BC09FE}"/>
            </a:ext>
          </a:extLst>
        </xdr:cNvPr>
        <xdr:cNvSpPr/>
      </xdr:nvSpPr>
      <xdr:spPr>
        <a:xfrm>
          <a:off x="14351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165879</xdr:rowOff>
    </xdr:from>
    <xdr:ext cx="762000" cy="259045"/>
    <xdr:sp macro="" textlink="">
      <xdr:nvSpPr>
        <xdr:cNvPr id="279" name="テキスト ボックス 278">
          <a:extLst>
            <a:ext uri="{FF2B5EF4-FFF2-40B4-BE49-F238E27FC236}">
              <a16:creationId xmlns:a16="http://schemas.microsoft.com/office/drawing/2014/main" id="{86948345-47B3-4B14-BA10-6C2108FCD091}"/>
            </a:ext>
          </a:extLst>
        </xdr:cNvPr>
        <xdr:cNvSpPr txBox="1"/>
      </xdr:nvSpPr>
      <xdr:spPr>
        <a:xfrm>
          <a:off x="14020800" y="152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122937</xdr:rowOff>
    </xdr:from>
    <xdr:to>
      <xdr:col>64</xdr:col>
      <xdr:colOff>152400</xdr:colOff>
      <xdr:row>89</xdr:row>
      <xdr:rowOff>53087</xdr:rowOff>
    </xdr:to>
    <xdr:sp macro="" textlink="">
      <xdr:nvSpPr>
        <xdr:cNvPr id="280" name="楕円 279">
          <a:extLst>
            <a:ext uri="{FF2B5EF4-FFF2-40B4-BE49-F238E27FC236}">
              <a16:creationId xmlns:a16="http://schemas.microsoft.com/office/drawing/2014/main" id="{F671339D-A36A-451F-B3A1-4FEC6C77FA84}"/>
            </a:ext>
          </a:extLst>
        </xdr:cNvPr>
        <xdr:cNvSpPr/>
      </xdr:nvSpPr>
      <xdr:spPr>
        <a:xfrm>
          <a:off x="13462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37864</xdr:rowOff>
    </xdr:from>
    <xdr:ext cx="762000" cy="259045"/>
    <xdr:sp macro="" textlink="">
      <xdr:nvSpPr>
        <xdr:cNvPr id="281" name="テキスト ボックス 280">
          <a:extLst>
            <a:ext uri="{FF2B5EF4-FFF2-40B4-BE49-F238E27FC236}">
              <a16:creationId xmlns:a16="http://schemas.microsoft.com/office/drawing/2014/main" id="{74704226-17DF-4168-BA23-E67B6B99B964}"/>
            </a:ext>
          </a:extLst>
        </xdr:cNvPr>
        <xdr:cNvSpPr txBox="1"/>
      </xdr:nvSpPr>
      <xdr:spPr>
        <a:xfrm>
          <a:off x="13131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21772C21-7DD3-431C-884F-3D4C9CC31D0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21BCA1F5-7753-4011-A017-4A15AB886EF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E4749D7-C881-4A51-9F12-51255B9F008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78DD4292-D4E4-4A11-B613-05C9773798C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309F59E5-BADB-46BA-9DDE-F69F315B9FC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8FAD7B8C-04E7-4BD6-881A-44FE87DC33A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2015A64F-E99D-4BFA-8517-50411181165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68173287-C888-491A-832B-049299DF869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E9CABE8-3BDD-45D9-959A-F40CAA33C84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58009356-604A-45BA-B0DB-3112FD98AAF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CCA11407-6318-4BD5-BB22-86488B785DC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4EC7B564-95AA-47DA-AEDA-BE6823E063F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D0659F4B-BB24-4296-928F-FC07DEEDDAA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町の面積が他町に比べて広く、行政サービスの充実のためには、役場支所を設置しなければならないことから、平均値を上回る水準で推移している。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引き続き、業務及び人員配置の見直しや効率化を図りながら、住民サービスを低下させることなく、適正な定員管理に努め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242F2C67-419A-439F-B352-D7DD8988AF7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1F08FAFB-3417-4661-8708-8663AA19419E}"/>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8D1A77AC-3B4F-463D-8104-7843A5B1CB53}"/>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833064E2-3787-4638-90D6-F5CA268705F1}"/>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CCBD2A24-B31B-4C6C-96ED-74BC888DB6D3}"/>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438B7D1E-A469-4B71-9A72-5F57BB5DF021}"/>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DB76A8D3-8ECC-4A4D-8A42-F8EB08C109DF}"/>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CD9F53FD-60B7-43BC-9FD8-ADA249E73D56}"/>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5E6D344F-9FE7-49E6-B774-5D6E9C4C32C4}"/>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A9587CD3-3D76-4BB5-B706-E5E8EBFD3F4C}"/>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A6D0FA4F-5B62-4DC7-AC1D-D8C7F7EC4233}"/>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5E729837-E7B9-45E4-92AE-98AC7F6EADA9}"/>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ABEE6569-1BAF-4716-AB26-D91EEB4C114F}"/>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22CC2F76-3FB2-4E98-A24A-FE0BE9BF079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FAA75065-B6FF-4CE1-8406-4E5A6D603454}"/>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2D17989A-F78F-41D7-B2CF-8E2DFCA675C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F683B95C-3D95-4183-ADEB-971DC80BA2CF}"/>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10A0F15-12CB-456A-B2EC-8FD3DBB13C0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32F31AAB-A073-42F6-9B3D-D67764520D9E}"/>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FBCC154A-E423-4765-B647-13B161C9C9BB}"/>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AF9F03F3-B364-4EA1-BA55-C15B5C02DD6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EC209BBA-E9E5-4E24-84FE-4A7CD9B5CF0B}"/>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A40CDF70-B9C0-4A7E-9F5D-3963F169282A}"/>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25273</xdr:rowOff>
    </xdr:from>
    <xdr:to>
      <xdr:col>81</xdr:col>
      <xdr:colOff>44450</xdr:colOff>
      <xdr:row>61</xdr:row>
      <xdr:rowOff>60434</xdr:rowOff>
    </xdr:to>
    <xdr:cxnSp macro="">
      <xdr:nvCxnSpPr>
        <xdr:cNvPr id="318" name="直線コネクタ 317">
          <a:extLst>
            <a:ext uri="{FF2B5EF4-FFF2-40B4-BE49-F238E27FC236}">
              <a16:creationId xmlns:a16="http://schemas.microsoft.com/office/drawing/2014/main" id="{8077782C-34BA-4C22-9FAC-582D0165D013}"/>
            </a:ext>
          </a:extLst>
        </xdr:cNvPr>
        <xdr:cNvCxnSpPr/>
      </xdr:nvCxnSpPr>
      <xdr:spPr>
        <a:xfrm>
          <a:off x="16179800" y="10483723"/>
          <a:ext cx="8382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92FA4105-90DD-47AB-A3B9-22F989A89834}"/>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7C5D5F2-EE8C-40F6-BD07-0CF155019D65}"/>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1832</xdr:rowOff>
    </xdr:from>
    <xdr:to>
      <xdr:col>77</xdr:col>
      <xdr:colOff>44450</xdr:colOff>
      <xdr:row>61</xdr:row>
      <xdr:rowOff>25273</xdr:rowOff>
    </xdr:to>
    <xdr:cxnSp macro="">
      <xdr:nvCxnSpPr>
        <xdr:cNvPr id="321" name="直線コネクタ 320">
          <a:extLst>
            <a:ext uri="{FF2B5EF4-FFF2-40B4-BE49-F238E27FC236}">
              <a16:creationId xmlns:a16="http://schemas.microsoft.com/office/drawing/2014/main" id="{4B3E4786-000C-4783-A26D-75E131447574}"/>
            </a:ext>
          </a:extLst>
        </xdr:cNvPr>
        <xdr:cNvCxnSpPr/>
      </xdr:nvCxnSpPr>
      <xdr:spPr>
        <a:xfrm>
          <a:off x="15290800" y="10460282"/>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1DD8F5ED-D50C-49FE-9B96-03F421849DAE}"/>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B4A19025-5980-4931-BF3B-57F816E1FEB5}"/>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1832</xdr:rowOff>
    </xdr:from>
    <xdr:to>
      <xdr:col>72</xdr:col>
      <xdr:colOff>203200</xdr:colOff>
      <xdr:row>61</xdr:row>
      <xdr:rowOff>26307</xdr:rowOff>
    </xdr:to>
    <xdr:cxnSp macro="">
      <xdr:nvCxnSpPr>
        <xdr:cNvPr id="324" name="直線コネクタ 323">
          <a:extLst>
            <a:ext uri="{FF2B5EF4-FFF2-40B4-BE49-F238E27FC236}">
              <a16:creationId xmlns:a16="http://schemas.microsoft.com/office/drawing/2014/main" id="{DE268177-28AA-47D4-BBC5-D724E4A654AE}"/>
            </a:ext>
          </a:extLst>
        </xdr:cNvPr>
        <xdr:cNvCxnSpPr/>
      </xdr:nvCxnSpPr>
      <xdr:spPr>
        <a:xfrm flipV="1">
          <a:off x="14401800" y="10460282"/>
          <a:ext cx="889000" cy="2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AD93FAFE-533B-4433-865C-C48F2FE26FE4}"/>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2F9A6224-7899-4A7A-9400-320CB0DB311F}"/>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6314</xdr:rowOff>
    </xdr:from>
    <xdr:to>
      <xdr:col>68</xdr:col>
      <xdr:colOff>152400</xdr:colOff>
      <xdr:row>61</xdr:row>
      <xdr:rowOff>26307</xdr:rowOff>
    </xdr:to>
    <xdr:cxnSp macro="">
      <xdr:nvCxnSpPr>
        <xdr:cNvPr id="327" name="直線コネクタ 326">
          <a:extLst>
            <a:ext uri="{FF2B5EF4-FFF2-40B4-BE49-F238E27FC236}">
              <a16:creationId xmlns:a16="http://schemas.microsoft.com/office/drawing/2014/main" id="{2669A0A9-AA33-49AD-BF09-BE57965B92D1}"/>
            </a:ext>
          </a:extLst>
        </xdr:cNvPr>
        <xdr:cNvCxnSpPr/>
      </xdr:nvCxnSpPr>
      <xdr:spPr>
        <a:xfrm>
          <a:off x="13512800" y="10464764"/>
          <a:ext cx="8890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147900</xdr:rowOff>
    </xdr:from>
    <xdr:to>
      <xdr:col>68</xdr:col>
      <xdr:colOff>203200</xdr:colOff>
      <xdr:row>59</xdr:row>
      <xdr:rowOff>78050</xdr:rowOff>
    </xdr:to>
    <xdr:sp macro="" textlink="">
      <xdr:nvSpPr>
        <xdr:cNvPr id="328" name="フローチャート: 判断 327">
          <a:extLst>
            <a:ext uri="{FF2B5EF4-FFF2-40B4-BE49-F238E27FC236}">
              <a16:creationId xmlns:a16="http://schemas.microsoft.com/office/drawing/2014/main" id="{FAD22C49-70D6-4EFA-A72E-93EC5B9136DF}"/>
            </a:ext>
          </a:extLst>
        </xdr:cNvPr>
        <xdr:cNvSpPr/>
      </xdr:nvSpPr>
      <xdr:spPr>
        <a:xfrm>
          <a:off x="14351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88227</xdr:rowOff>
    </xdr:from>
    <xdr:ext cx="762000" cy="259045"/>
    <xdr:sp macro="" textlink="">
      <xdr:nvSpPr>
        <xdr:cNvPr id="329" name="テキスト ボックス 328">
          <a:extLst>
            <a:ext uri="{FF2B5EF4-FFF2-40B4-BE49-F238E27FC236}">
              <a16:creationId xmlns:a16="http://schemas.microsoft.com/office/drawing/2014/main" id="{65834592-1F34-4D30-9687-80550155ABF6}"/>
            </a:ext>
          </a:extLst>
        </xdr:cNvPr>
        <xdr:cNvSpPr txBox="1"/>
      </xdr:nvSpPr>
      <xdr:spPr>
        <a:xfrm>
          <a:off x="14020800" y="98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137214</xdr:rowOff>
    </xdr:from>
    <xdr:to>
      <xdr:col>64</xdr:col>
      <xdr:colOff>152400</xdr:colOff>
      <xdr:row>59</xdr:row>
      <xdr:rowOff>67364</xdr:rowOff>
    </xdr:to>
    <xdr:sp macro="" textlink="">
      <xdr:nvSpPr>
        <xdr:cNvPr id="330" name="フローチャート: 判断 329">
          <a:extLst>
            <a:ext uri="{FF2B5EF4-FFF2-40B4-BE49-F238E27FC236}">
              <a16:creationId xmlns:a16="http://schemas.microsoft.com/office/drawing/2014/main" id="{EC590A64-62C2-4ABF-9C64-1AF4B342A751}"/>
            </a:ext>
          </a:extLst>
        </xdr:cNvPr>
        <xdr:cNvSpPr/>
      </xdr:nvSpPr>
      <xdr:spPr>
        <a:xfrm>
          <a:off x="13462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77541</xdr:rowOff>
    </xdr:from>
    <xdr:ext cx="762000" cy="259045"/>
    <xdr:sp macro="" textlink="">
      <xdr:nvSpPr>
        <xdr:cNvPr id="331" name="テキスト ボックス 330">
          <a:extLst>
            <a:ext uri="{FF2B5EF4-FFF2-40B4-BE49-F238E27FC236}">
              <a16:creationId xmlns:a16="http://schemas.microsoft.com/office/drawing/2014/main" id="{50440147-87D6-4EF2-8D0F-74230CEDA642}"/>
            </a:ext>
          </a:extLst>
        </xdr:cNvPr>
        <xdr:cNvSpPr txBox="1"/>
      </xdr:nvSpPr>
      <xdr:spPr>
        <a:xfrm>
          <a:off x="13131800" y="985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1AEC7C80-A157-4B28-92A0-97352D945ED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B7E5D135-8114-4B83-A5D3-51A5C413F7F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5A7282E1-FDCC-4635-B1F0-A93A054023E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84A0187E-7FF8-4832-86FA-D72F77251BE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EC2DA35F-EB0C-413E-BAC2-AA1138D85B9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9634</xdr:rowOff>
    </xdr:from>
    <xdr:to>
      <xdr:col>81</xdr:col>
      <xdr:colOff>95250</xdr:colOff>
      <xdr:row>61</xdr:row>
      <xdr:rowOff>111234</xdr:rowOff>
    </xdr:to>
    <xdr:sp macro="" textlink="">
      <xdr:nvSpPr>
        <xdr:cNvPr id="337" name="楕円 336">
          <a:extLst>
            <a:ext uri="{FF2B5EF4-FFF2-40B4-BE49-F238E27FC236}">
              <a16:creationId xmlns:a16="http://schemas.microsoft.com/office/drawing/2014/main" id="{D2F4AD04-D5A2-4183-B1DB-3A897201D293}"/>
            </a:ext>
          </a:extLst>
        </xdr:cNvPr>
        <xdr:cNvSpPr/>
      </xdr:nvSpPr>
      <xdr:spPr>
        <a:xfrm>
          <a:off x="16967200" y="104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153161</xdr:rowOff>
    </xdr:from>
    <xdr:ext cx="762000" cy="259045"/>
    <xdr:sp macro="" textlink="">
      <xdr:nvSpPr>
        <xdr:cNvPr id="338" name="定員管理の状況該当値テキスト">
          <a:extLst>
            <a:ext uri="{FF2B5EF4-FFF2-40B4-BE49-F238E27FC236}">
              <a16:creationId xmlns:a16="http://schemas.microsoft.com/office/drawing/2014/main" id="{D901147D-18BB-4E9D-9431-6B1C28B5183E}"/>
            </a:ext>
          </a:extLst>
        </xdr:cNvPr>
        <xdr:cNvSpPr txBox="1"/>
      </xdr:nvSpPr>
      <xdr:spPr>
        <a:xfrm>
          <a:off x="17106900" y="1044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145923</xdr:rowOff>
    </xdr:from>
    <xdr:to>
      <xdr:col>77</xdr:col>
      <xdr:colOff>95250</xdr:colOff>
      <xdr:row>61</xdr:row>
      <xdr:rowOff>76073</xdr:rowOff>
    </xdr:to>
    <xdr:sp macro="" textlink="">
      <xdr:nvSpPr>
        <xdr:cNvPr id="339" name="楕円 338">
          <a:extLst>
            <a:ext uri="{FF2B5EF4-FFF2-40B4-BE49-F238E27FC236}">
              <a16:creationId xmlns:a16="http://schemas.microsoft.com/office/drawing/2014/main" id="{98CFBD6E-39E3-44CA-A54D-F734AE5CCBDB}"/>
            </a:ext>
          </a:extLst>
        </xdr:cNvPr>
        <xdr:cNvSpPr/>
      </xdr:nvSpPr>
      <xdr:spPr>
        <a:xfrm>
          <a:off x="16129000" y="10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60850</xdr:rowOff>
    </xdr:from>
    <xdr:ext cx="736600" cy="259045"/>
    <xdr:sp macro="" textlink="">
      <xdr:nvSpPr>
        <xdr:cNvPr id="340" name="テキスト ボックス 339">
          <a:extLst>
            <a:ext uri="{FF2B5EF4-FFF2-40B4-BE49-F238E27FC236}">
              <a16:creationId xmlns:a16="http://schemas.microsoft.com/office/drawing/2014/main" id="{CB7A1BBB-48F3-4BCB-9506-605C37E9EB44}"/>
            </a:ext>
          </a:extLst>
        </xdr:cNvPr>
        <xdr:cNvSpPr txBox="1"/>
      </xdr:nvSpPr>
      <xdr:spPr>
        <a:xfrm>
          <a:off x="15798800" y="1051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122482</xdr:rowOff>
    </xdr:from>
    <xdr:to>
      <xdr:col>73</xdr:col>
      <xdr:colOff>44450</xdr:colOff>
      <xdr:row>61</xdr:row>
      <xdr:rowOff>52632</xdr:rowOff>
    </xdr:to>
    <xdr:sp macro="" textlink="">
      <xdr:nvSpPr>
        <xdr:cNvPr id="341" name="楕円 340">
          <a:extLst>
            <a:ext uri="{FF2B5EF4-FFF2-40B4-BE49-F238E27FC236}">
              <a16:creationId xmlns:a16="http://schemas.microsoft.com/office/drawing/2014/main" id="{96A7971F-44B3-4657-B41E-E2532204E795}"/>
            </a:ext>
          </a:extLst>
        </xdr:cNvPr>
        <xdr:cNvSpPr/>
      </xdr:nvSpPr>
      <xdr:spPr>
        <a:xfrm>
          <a:off x="15240000" y="1040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37409</xdr:rowOff>
    </xdr:from>
    <xdr:ext cx="762000" cy="259045"/>
    <xdr:sp macro="" textlink="">
      <xdr:nvSpPr>
        <xdr:cNvPr id="342" name="テキスト ボックス 341">
          <a:extLst>
            <a:ext uri="{FF2B5EF4-FFF2-40B4-BE49-F238E27FC236}">
              <a16:creationId xmlns:a16="http://schemas.microsoft.com/office/drawing/2014/main" id="{81B05D85-AD24-49EE-91BD-716D325BD69E}"/>
            </a:ext>
          </a:extLst>
        </xdr:cNvPr>
        <xdr:cNvSpPr txBox="1"/>
      </xdr:nvSpPr>
      <xdr:spPr>
        <a:xfrm>
          <a:off x="14909800" y="1049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146957</xdr:rowOff>
    </xdr:from>
    <xdr:to>
      <xdr:col>68</xdr:col>
      <xdr:colOff>203200</xdr:colOff>
      <xdr:row>61</xdr:row>
      <xdr:rowOff>77107</xdr:rowOff>
    </xdr:to>
    <xdr:sp macro="" textlink="">
      <xdr:nvSpPr>
        <xdr:cNvPr id="343" name="楕円 342">
          <a:extLst>
            <a:ext uri="{FF2B5EF4-FFF2-40B4-BE49-F238E27FC236}">
              <a16:creationId xmlns:a16="http://schemas.microsoft.com/office/drawing/2014/main" id="{AA52A3C2-7072-485E-9C71-ED36D15DCCA1}"/>
            </a:ext>
          </a:extLst>
        </xdr:cNvPr>
        <xdr:cNvSpPr/>
      </xdr:nvSpPr>
      <xdr:spPr>
        <a:xfrm>
          <a:off x="14351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61884</xdr:rowOff>
    </xdr:from>
    <xdr:ext cx="762000" cy="259045"/>
    <xdr:sp macro="" textlink="">
      <xdr:nvSpPr>
        <xdr:cNvPr id="344" name="テキスト ボックス 343">
          <a:extLst>
            <a:ext uri="{FF2B5EF4-FFF2-40B4-BE49-F238E27FC236}">
              <a16:creationId xmlns:a16="http://schemas.microsoft.com/office/drawing/2014/main" id="{81D16969-7515-4196-8948-E5B96D03341F}"/>
            </a:ext>
          </a:extLst>
        </xdr:cNvPr>
        <xdr:cNvSpPr txBox="1"/>
      </xdr:nvSpPr>
      <xdr:spPr>
        <a:xfrm>
          <a:off x="14020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126964</xdr:rowOff>
    </xdr:from>
    <xdr:to>
      <xdr:col>64</xdr:col>
      <xdr:colOff>152400</xdr:colOff>
      <xdr:row>61</xdr:row>
      <xdr:rowOff>57114</xdr:rowOff>
    </xdr:to>
    <xdr:sp macro="" textlink="">
      <xdr:nvSpPr>
        <xdr:cNvPr id="345" name="楕円 344">
          <a:extLst>
            <a:ext uri="{FF2B5EF4-FFF2-40B4-BE49-F238E27FC236}">
              <a16:creationId xmlns:a16="http://schemas.microsoft.com/office/drawing/2014/main" id="{A91C846C-D4FD-4811-B08F-DCCA352262EC}"/>
            </a:ext>
          </a:extLst>
        </xdr:cNvPr>
        <xdr:cNvSpPr/>
      </xdr:nvSpPr>
      <xdr:spPr>
        <a:xfrm>
          <a:off x="13462000" y="104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41891</xdr:rowOff>
    </xdr:from>
    <xdr:ext cx="762000" cy="259045"/>
    <xdr:sp macro="" textlink="">
      <xdr:nvSpPr>
        <xdr:cNvPr id="346" name="テキスト ボックス 345">
          <a:extLst>
            <a:ext uri="{FF2B5EF4-FFF2-40B4-BE49-F238E27FC236}">
              <a16:creationId xmlns:a16="http://schemas.microsoft.com/office/drawing/2014/main" id="{6AA2044B-424C-4C63-A95E-803F07E9C8A2}"/>
            </a:ext>
          </a:extLst>
        </xdr:cNvPr>
        <xdr:cNvSpPr txBox="1"/>
      </xdr:nvSpPr>
      <xdr:spPr>
        <a:xfrm>
          <a:off x="13131800" y="1050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3F0C9DFD-CE76-459B-9AC7-6E620481FDA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D75067D-9C0A-4F19-9DCD-DA094736E38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4CC5F8A1-8CA6-4284-96C1-387D41DE9EA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6E58DE26-4C7F-48FA-9C57-88FA7194A1D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7533BD5F-3AFA-4D8B-B95C-666830608AF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DCFFE4F-7818-4EDC-BE67-B2EAAA20A4C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75AC1C29-D128-4B08-AE5F-128922F8109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6E143EE-A66E-445E-8CB1-AA7737D9734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1A764269-DDA1-4B04-BDC2-E2D18FD169F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BA3DB64-08BD-49F0-AEA6-652E5B79CEE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272CD297-E2B2-4FDF-AF2F-589B6672F918}"/>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F753ED0-0004-4A0A-BD5F-D76F609B20B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E5AE6DE0-5278-476C-81AB-C5D34C0B4BF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国保病院建設など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大型事業の償還が開始となっ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類似団体平均値を下回っているものの、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数値が上昇していく見込みである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起債の借入にあたっては、緊急性や必要性の高い事業を選択し、新規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起債発行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抑制に努める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CC29D7C3-A7ED-41DE-998A-733CA0F4B02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273CD7A6-D6A4-4A01-9F32-0BFDE8F9696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F0F419B3-0C64-47BD-93D3-1A8D5EB236A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F632A3C-FF9B-42F3-9B59-2DB6587FB4F5}"/>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A6027533-FF75-4485-9E2A-38F0E3F1C243}"/>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20252A4C-21B9-4C7A-B120-B2461E79A362}"/>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9CEE33E4-CC8E-48E9-ACD5-8A0CF3A750D8}"/>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75167640-43EC-4FEA-B0C2-6876992392F6}"/>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6020024A-F12E-433D-AF5E-0F851EE0DA11}"/>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A3DBF09B-EDBD-4E2A-A302-56B688916DC4}"/>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5A5678A1-C2F9-4105-BFBC-92F606B04AAD}"/>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B7D33C02-96C5-4A43-A68B-018BE492C0B1}"/>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D4827324-80F9-4474-9D41-BCCFCC224D6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489A7C92-491A-4187-BCA7-85C41192257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F73D4294-4E84-4C83-B7EB-73047F11FD9F}"/>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4BCC6106-B176-4555-BC1B-E875A501DE1A}"/>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900D2FCF-F462-4295-B0C9-7C6BBD2ED1E4}"/>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60F44104-A48B-42FE-8235-0333F704955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17607EE0-0401-4C13-A459-2817C5C18EFD}"/>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124460</xdr:rowOff>
    </xdr:to>
    <xdr:cxnSp macro="">
      <xdr:nvCxnSpPr>
        <xdr:cNvPr id="379" name="直線コネクタ 378">
          <a:extLst>
            <a:ext uri="{FF2B5EF4-FFF2-40B4-BE49-F238E27FC236}">
              <a16:creationId xmlns:a16="http://schemas.microsoft.com/office/drawing/2014/main" id="{7196867C-DFF4-481C-9B8C-CFCED0608E21}"/>
            </a:ext>
          </a:extLst>
        </xdr:cNvPr>
        <xdr:cNvCxnSpPr/>
      </xdr:nvCxnSpPr>
      <xdr:spPr>
        <a:xfrm>
          <a:off x="16179800" y="702521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5CE8555F-DC3D-4153-BE13-9D88FEA1F83B}"/>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611DD758-B4E5-4175-BCFA-C0DBA2BF308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40</xdr:row>
      <xdr:rowOff>167217</xdr:rowOff>
    </xdr:to>
    <xdr:cxnSp macro="">
      <xdr:nvCxnSpPr>
        <xdr:cNvPr id="382" name="直線コネクタ 381">
          <a:extLst>
            <a:ext uri="{FF2B5EF4-FFF2-40B4-BE49-F238E27FC236}">
              <a16:creationId xmlns:a16="http://schemas.microsoft.com/office/drawing/2014/main" id="{D89C7F84-B2C3-4A44-9EA8-BEA0693D7F6D}"/>
            </a:ext>
          </a:extLst>
        </xdr:cNvPr>
        <xdr:cNvCxnSpPr/>
      </xdr:nvCxnSpPr>
      <xdr:spPr>
        <a:xfrm>
          <a:off x="15290800" y="69689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F28F6CB1-8469-4028-A403-AD551120748F}"/>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5226CF7B-AB2F-4631-84D6-51B9476B2E6E}"/>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110913</xdr:rowOff>
    </xdr:to>
    <xdr:cxnSp macro="">
      <xdr:nvCxnSpPr>
        <xdr:cNvPr id="385" name="直線コネクタ 384">
          <a:extLst>
            <a:ext uri="{FF2B5EF4-FFF2-40B4-BE49-F238E27FC236}">
              <a16:creationId xmlns:a16="http://schemas.microsoft.com/office/drawing/2014/main" id="{6CDDD0FA-BFEC-4024-BFEF-D29CCB79DCD8}"/>
            </a:ext>
          </a:extLst>
        </xdr:cNvPr>
        <xdr:cNvCxnSpPr/>
      </xdr:nvCxnSpPr>
      <xdr:spPr>
        <a:xfrm>
          <a:off x="14401800" y="69367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95D84629-293E-4388-A1C3-775E331E44B2}"/>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2277FB8F-C0D5-4903-9FA6-C86079830DF5}"/>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78740</xdr:rowOff>
    </xdr:to>
    <xdr:cxnSp macro="">
      <xdr:nvCxnSpPr>
        <xdr:cNvPr id="388" name="直線コネクタ 387">
          <a:extLst>
            <a:ext uri="{FF2B5EF4-FFF2-40B4-BE49-F238E27FC236}">
              <a16:creationId xmlns:a16="http://schemas.microsoft.com/office/drawing/2014/main" id="{584D7EDF-1916-4985-A45B-35F975D7DA61}"/>
            </a:ext>
          </a:extLst>
        </xdr:cNvPr>
        <xdr:cNvCxnSpPr/>
      </xdr:nvCxnSpPr>
      <xdr:spPr>
        <a:xfrm>
          <a:off x="13512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89" name="フローチャート: 判断 388">
          <a:extLst>
            <a:ext uri="{FF2B5EF4-FFF2-40B4-BE49-F238E27FC236}">
              <a16:creationId xmlns:a16="http://schemas.microsoft.com/office/drawing/2014/main" id="{BD0350F3-2B77-4C62-AD8E-5B9E3FAABA5F}"/>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0" name="テキスト ボックス 389">
          <a:extLst>
            <a:ext uri="{FF2B5EF4-FFF2-40B4-BE49-F238E27FC236}">
              <a16:creationId xmlns:a16="http://schemas.microsoft.com/office/drawing/2014/main" id="{662A872E-5BD1-4728-952B-B08502D4794E}"/>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1" name="フローチャート: 判断 390">
          <a:extLst>
            <a:ext uri="{FF2B5EF4-FFF2-40B4-BE49-F238E27FC236}">
              <a16:creationId xmlns:a16="http://schemas.microsoft.com/office/drawing/2014/main" id="{20B8BA46-3AA5-4E9E-A569-9F94B978527D}"/>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92" name="テキスト ボックス 391">
          <a:extLst>
            <a:ext uri="{FF2B5EF4-FFF2-40B4-BE49-F238E27FC236}">
              <a16:creationId xmlns:a16="http://schemas.microsoft.com/office/drawing/2014/main" id="{615D7432-6C27-44DE-BB9F-F955A353C5D1}"/>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573AED06-E3D0-4463-A0F3-5DD56DE104DD}"/>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32CD06D-1D8E-492C-9528-75079FE64AD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AC3AD1F6-B3E7-4974-ACC0-E940803BBB8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DA2646C7-814D-4BF0-8B60-772DF7DE2B4B}"/>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A71DFA7D-9E18-4B68-BD50-3E51B634F22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8" name="楕円 397">
          <a:extLst>
            <a:ext uri="{FF2B5EF4-FFF2-40B4-BE49-F238E27FC236}">
              <a16:creationId xmlns:a16="http://schemas.microsoft.com/office/drawing/2014/main" id="{24E74A5E-2118-4AF6-9A83-4514A6BA7537}"/>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90187</xdr:rowOff>
    </xdr:from>
    <xdr:ext cx="762000" cy="259045"/>
    <xdr:sp macro="" textlink="">
      <xdr:nvSpPr>
        <xdr:cNvPr id="399" name="公債費負担の状況該当値テキスト">
          <a:extLst>
            <a:ext uri="{FF2B5EF4-FFF2-40B4-BE49-F238E27FC236}">
              <a16:creationId xmlns:a16="http://schemas.microsoft.com/office/drawing/2014/main" id="{2BFC96B5-BA3E-4E7D-ADD6-1FD5543737FA}"/>
            </a:ext>
          </a:extLst>
        </xdr:cNvPr>
        <xdr:cNvSpPr txBox="1"/>
      </xdr:nvSpPr>
      <xdr:spPr>
        <a:xfrm>
          <a:off x="17106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0" name="楕円 399">
          <a:extLst>
            <a:ext uri="{FF2B5EF4-FFF2-40B4-BE49-F238E27FC236}">
              <a16:creationId xmlns:a16="http://schemas.microsoft.com/office/drawing/2014/main" id="{B1446EBE-C057-443C-8163-42817F8B0532}"/>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01" name="テキスト ボックス 400">
          <a:extLst>
            <a:ext uri="{FF2B5EF4-FFF2-40B4-BE49-F238E27FC236}">
              <a16:creationId xmlns:a16="http://schemas.microsoft.com/office/drawing/2014/main" id="{3124C434-9781-43F5-95AA-F7FCEF14747A}"/>
            </a:ext>
          </a:extLst>
        </xdr:cNvPr>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2" name="楕円 401">
          <a:extLst>
            <a:ext uri="{FF2B5EF4-FFF2-40B4-BE49-F238E27FC236}">
              <a16:creationId xmlns:a16="http://schemas.microsoft.com/office/drawing/2014/main" id="{98D95B04-C799-49D5-9327-887EA60F6AEB}"/>
            </a:ext>
          </a:extLst>
        </xdr:cNvPr>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403" name="テキスト ボックス 402">
          <a:extLst>
            <a:ext uri="{FF2B5EF4-FFF2-40B4-BE49-F238E27FC236}">
              <a16:creationId xmlns:a16="http://schemas.microsoft.com/office/drawing/2014/main" id="{0103A34C-E394-43D2-B5B1-F6CDB37C5A84}"/>
            </a:ext>
          </a:extLst>
        </xdr:cNvPr>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4" name="楕円 403">
          <a:extLst>
            <a:ext uri="{FF2B5EF4-FFF2-40B4-BE49-F238E27FC236}">
              <a16:creationId xmlns:a16="http://schemas.microsoft.com/office/drawing/2014/main" id="{EEC1C87E-29BE-4026-B482-08C333632EDF}"/>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5" name="テキスト ボックス 404">
          <a:extLst>
            <a:ext uri="{FF2B5EF4-FFF2-40B4-BE49-F238E27FC236}">
              <a16:creationId xmlns:a16="http://schemas.microsoft.com/office/drawing/2014/main" id="{AC94B538-EED2-4590-BAFF-88BFB4A7B109}"/>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6" name="楕円 405">
          <a:extLst>
            <a:ext uri="{FF2B5EF4-FFF2-40B4-BE49-F238E27FC236}">
              <a16:creationId xmlns:a16="http://schemas.microsoft.com/office/drawing/2014/main" id="{780EF70E-FE6C-49B7-B08C-BBE01EA5AA99}"/>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7" name="テキスト ボックス 406">
          <a:extLst>
            <a:ext uri="{FF2B5EF4-FFF2-40B4-BE49-F238E27FC236}">
              <a16:creationId xmlns:a16="http://schemas.microsoft.com/office/drawing/2014/main" id="{CF82408D-CE58-4F14-A898-13C3612192F7}"/>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F3DAC613-D3D6-4DF8-8C49-09271F57216D}"/>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A3BA518A-057C-4BEE-9363-FC7A037241B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D3B940F7-9530-4E4A-AA59-699CF9C3859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B35C80B1-A9C2-435D-9AA4-1FFA5C21AC1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375FC348-0F6C-4EF7-9BE5-5640F1B6A54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F877449E-C279-4FD0-82EC-08B59199093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35037180-1399-4448-909C-FD94A611159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B30B8A15-20C0-41E7-95B9-8C11BF8695B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B3DBA802-7AAD-479F-B476-85BDB70585B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195F56E4-C67E-4583-9E01-FD28D556257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B9CCA26D-D872-479E-ADB7-1CDE8C94654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CBA09A0B-DBFB-4BEC-954F-F4975D6FABF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A1C0CE4C-539C-422E-8F1A-41B4D18BCBB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年度決算より数値が算定されている。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教育施設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の大規模改修など、大型事業の実施に係る借入金が増となったため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、前年より減少したものの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今後も将来負担比率の数値は算定される見込みであるが、新規起債発行の抑制などにより将来負担の削減に努める。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95965051-A6D5-40AD-A64E-24D0EFFAA123}"/>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CDCFFA5B-1588-441A-826E-CC7AFC040BC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33BF653B-CC78-4685-B99E-8A0E55F57B8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BA9D4BAE-3A96-4963-B61C-5CD0AAA63147}"/>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B3A8B17B-C2D9-489B-96F0-9B6565F8DB87}"/>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F18A1BBC-3BE9-4E5A-B081-EFA3C4C78FF3}"/>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2F549D6E-7C50-4D93-A614-69AC66DF099E}"/>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900D4FA1-72DF-4AC0-B4F1-F8631366163C}"/>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58FAC65E-5372-4B5F-B0B4-0057ED8C73FE}"/>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6A65EE5C-446B-4C14-A908-6752F6808E3D}"/>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FC858D7-DB03-4333-A737-CD97B3048E32}"/>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8A8BB9B5-698F-406A-A75A-951F2F643D14}"/>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A6F32A45-04F1-458D-A86E-1227D97DE705}"/>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9AF3D949-9F88-49AD-8147-427C6828F217}"/>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F51CF2E5-DFE7-4794-B319-201D2E8DECC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41C74DED-BE58-476C-82EC-B76315B433F6}"/>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E3A834D6-D811-412F-9C50-842D725E4496}"/>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D23BA016-F964-48D8-8AC3-5BB19DAF4B61}"/>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F02D6A71-29F0-44B7-B0F1-E8BE2C4634DC}"/>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606EEBB3-A26D-4D29-937E-0AA1B837D1A9}"/>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8325</xdr:rowOff>
    </xdr:from>
    <xdr:to>
      <xdr:col>81</xdr:col>
      <xdr:colOff>44450</xdr:colOff>
      <xdr:row>17</xdr:row>
      <xdr:rowOff>59267</xdr:rowOff>
    </xdr:to>
    <xdr:cxnSp macro="">
      <xdr:nvCxnSpPr>
        <xdr:cNvPr id="441" name="直線コネクタ 440">
          <a:extLst>
            <a:ext uri="{FF2B5EF4-FFF2-40B4-BE49-F238E27FC236}">
              <a16:creationId xmlns:a16="http://schemas.microsoft.com/office/drawing/2014/main" id="{150A4C43-F144-47E4-AC9A-AFA57D92FE20}"/>
            </a:ext>
          </a:extLst>
        </xdr:cNvPr>
        <xdr:cNvCxnSpPr/>
      </xdr:nvCxnSpPr>
      <xdr:spPr>
        <a:xfrm flipV="1">
          <a:off x="16179800" y="2922975"/>
          <a:ext cx="838200" cy="5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207A6762-AF6C-4632-B53A-F261FF0A7E2C}"/>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75C18394-0E42-4A64-B29D-72AE5D085BE4}"/>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151624</xdr:rowOff>
    </xdr:from>
    <xdr:to>
      <xdr:col>77</xdr:col>
      <xdr:colOff>44450</xdr:colOff>
      <xdr:row>17</xdr:row>
      <xdr:rowOff>59267</xdr:rowOff>
    </xdr:to>
    <xdr:cxnSp macro="">
      <xdr:nvCxnSpPr>
        <xdr:cNvPr id="444" name="直線コネクタ 443">
          <a:extLst>
            <a:ext uri="{FF2B5EF4-FFF2-40B4-BE49-F238E27FC236}">
              <a16:creationId xmlns:a16="http://schemas.microsoft.com/office/drawing/2014/main" id="{CAF00A88-C921-4210-8F38-DA8D68E5268A}"/>
            </a:ext>
          </a:extLst>
        </xdr:cNvPr>
        <xdr:cNvCxnSpPr/>
      </xdr:nvCxnSpPr>
      <xdr:spPr>
        <a:xfrm>
          <a:off x="15290800" y="2894824"/>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592155D1-69F3-492C-8FD9-91D63B92C888}"/>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21261464-860D-4759-BA03-633E832819EF}"/>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167569</xdr:rowOff>
    </xdr:from>
    <xdr:to>
      <xdr:col>72</xdr:col>
      <xdr:colOff>203200</xdr:colOff>
      <xdr:row>16</xdr:row>
      <xdr:rowOff>151624</xdr:rowOff>
    </xdr:to>
    <xdr:cxnSp macro="">
      <xdr:nvCxnSpPr>
        <xdr:cNvPr id="447" name="直線コネクタ 446">
          <a:extLst>
            <a:ext uri="{FF2B5EF4-FFF2-40B4-BE49-F238E27FC236}">
              <a16:creationId xmlns:a16="http://schemas.microsoft.com/office/drawing/2014/main" id="{F44722DF-1EDC-4B21-9AD8-AEA272F92802}"/>
            </a:ext>
          </a:extLst>
        </xdr:cNvPr>
        <xdr:cNvCxnSpPr/>
      </xdr:nvCxnSpPr>
      <xdr:spPr>
        <a:xfrm>
          <a:off x="14401800" y="2739319"/>
          <a:ext cx="889000" cy="15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D844920C-BE20-429B-B3C8-85486BE20DC6}"/>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8150E1E0-B666-47CE-9927-8B07B309FDDE}"/>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167569</xdr:rowOff>
    </xdr:from>
    <xdr:to>
      <xdr:col>68</xdr:col>
      <xdr:colOff>152400</xdr:colOff>
      <xdr:row>16</xdr:row>
      <xdr:rowOff>138218</xdr:rowOff>
    </xdr:to>
    <xdr:cxnSp macro="">
      <xdr:nvCxnSpPr>
        <xdr:cNvPr id="450" name="直線コネクタ 449">
          <a:extLst>
            <a:ext uri="{FF2B5EF4-FFF2-40B4-BE49-F238E27FC236}">
              <a16:creationId xmlns:a16="http://schemas.microsoft.com/office/drawing/2014/main" id="{C85A733B-F48A-469E-ABE2-ADA1E916E4D4}"/>
            </a:ext>
          </a:extLst>
        </xdr:cNvPr>
        <xdr:cNvCxnSpPr/>
      </xdr:nvCxnSpPr>
      <xdr:spPr>
        <a:xfrm flipV="1">
          <a:off x="13512800" y="2739319"/>
          <a:ext cx="889000" cy="1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75933DF3-6BE7-44A0-BDFD-5341D1410D6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D9300B0E-A198-4C93-BDC8-2901A4CB316E}"/>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E89AF398-536B-4F46-AC58-A008C13261C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BEE2DAA3-9FC8-413A-9414-30E539BFD16A}"/>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5CC0F734-1FD4-483A-B368-A532304AEFF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31B421C-5732-41B3-AC8A-A2C4632283B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18B9A8B3-F87D-4A0D-9935-4BDAB897967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4D75351-780B-47E6-9380-69B07352BC13}"/>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4054AC1D-A249-4697-8151-2238DF291B4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128975</xdr:rowOff>
    </xdr:from>
    <xdr:to>
      <xdr:col>81</xdr:col>
      <xdr:colOff>95250</xdr:colOff>
      <xdr:row>17</xdr:row>
      <xdr:rowOff>59125</xdr:rowOff>
    </xdr:to>
    <xdr:sp macro="" textlink="">
      <xdr:nvSpPr>
        <xdr:cNvPr id="460" name="楕円 459">
          <a:extLst>
            <a:ext uri="{FF2B5EF4-FFF2-40B4-BE49-F238E27FC236}">
              <a16:creationId xmlns:a16="http://schemas.microsoft.com/office/drawing/2014/main" id="{BFC3D606-5567-4770-9674-7321409E5901}"/>
            </a:ext>
          </a:extLst>
        </xdr:cNvPr>
        <xdr:cNvSpPr/>
      </xdr:nvSpPr>
      <xdr:spPr>
        <a:xfrm>
          <a:off x="16967200" y="28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101052</xdr:rowOff>
    </xdr:from>
    <xdr:ext cx="762000" cy="259045"/>
    <xdr:sp macro="" textlink="">
      <xdr:nvSpPr>
        <xdr:cNvPr id="461" name="将来負担の状況該当値テキスト">
          <a:extLst>
            <a:ext uri="{FF2B5EF4-FFF2-40B4-BE49-F238E27FC236}">
              <a16:creationId xmlns:a16="http://schemas.microsoft.com/office/drawing/2014/main" id="{35846026-B5D4-423F-9389-0F918647670D}"/>
            </a:ext>
          </a:extLst>
        </xdr:cNvPr>
        <xdr:cNvSpPr txBox="1"/>
      </xdr:nvSpPr>
      <xdr:spPr>
        <a:xfrm>
          <a:off x="17106900" y="28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8467</xdr:rowOff>
    </xdr:from>
    <xdr:to>
      <xdr:col>77</xdr:col>
      <xdr:colOff>95250</xdr:colOff>
      <xdr:row>17</xdr:row>
      <xdr:rowOff>110067</xdr:rowOff>
    </xdr:to>
    <xdr:sp macro="" textlink="">
      <xdr:nvSpPr>
        <xdr:cNvPr id="462" name="楕円 461">
          <a:extLst>
            <a:ext uri="{FF2B5EF4-FFF2-40B4-BE49-F238E27FC236}">
              <a16:creationId xmlns:a16="http://schemas.microsoft.com/office/drawing/2014/main" id="{445AAAE5-883F-40F8-8F24-B659E690F314}"/>
            </a:ext>
          </a:extLst>
        </xdr:cNvPr>
        <xdr:cNvSpPr/>
      </xdr:nvSpPr>
      <xdr:spPr>
        <a:xfrm>
          <a:off x="16129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94844</xdr:rowOff>
    </xdr:from>
    <xdr:ext cx="736600" cy="259045"/>
    <xdr:sp macro="" textlink="">
      <xdr:nvSpPr>
        <xdr:cNvPr id="463" name="テキスト ボックス 462">
          <a:extLst>
            <a:ext uri="{FF2B5EF4-FFF2-40B4-BE49-F238E27FC236}">
              <a16:creationId xmlns:a16="http://schemas.microsoft.com/office/drawing/2014/main" id="{0D8CA6CA-677B-4C16-A3CC-BE18F530FB2B}"/>
            </a:ext>
          </a:extLst>
        </xdr:cNvPr>
        <xdr:cNvSpPr txBox="1"/>
      </xdr:nvSpPr>
      <xdr:spPr>
        <a:xfrm>
          <a:off x="15798800" y="300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100824</xdr:rowOff>
    </xdr:from>
    <xdr:to>
      <xdr:col>73</xdr:col>
      <xdr:colOff>44450</xdr:colOff>
      <xdr:row>17</xdr:row>
      <xdr:rowOff>30974</xdr:rowOff>
    </xdr:to>
    <xdr:sp macro="" textlink="">
      <xdr:nvSpPr>
        <xdr:cNvPr id="464" name="楕円 463">
          <a:extLst>
            <a:ext uri="{FF2B5EF4-FFF2-40B4-BE49-F238E27FC236}">
              <a16:creationId xmlns:a16="http://schemas.microsoft.com/office/drawing/2014/main" id="{8557930B-B9E0-419E-B3F6-1418A185E943}"/>
            </a:ext>
          </a:extLst>
        </xdr:cNvPr>
        <xdr:cNvSpPr/>
      </xdr:nvSpPr>
      <xdr:spPr>
        <a:xfrm>
          <a:off x="15240000" y="28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15751</xdr:rowOff>
    </xdr:from>
    <xdr:ext cx="762000" cy="259045"/>
    <xdr:sp macro="" textlink="">
      <xdr:nvSpPr>
        <xdr:cNvPr id="465" name="テキスト ボックス 464">
          <a:extLst>
            <a:ext uri="{FF2B5EF4-FFF2-40B4-BE49-F238E27FC236}">
              <a16:creationId xmlns:a16="http://schemas.microsoft.com/office/drawing/2014/main" id="{EE1550D6-E34C-48A7-ADD7-46D8C5942C1E}"/>
            </a:ext>
          </a:extLst>
        </xdr:cNvPr>
        <xdr:cNvSpPr txBox="1"/>
      </xdr:nvSpPr>
      <xdr:spPr>
        <a:xfrm>
          <a:off x="14909800" y="29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116769</xdr:rowOff>
    </xdr:from>
    <xdr:to>
      <xdr:col>68</xdr:col>
      <xdr:colOff>203200</xdr:colOff>
      <xdr:row>16</xdr:row>
      <xdr:rowOff>46919</xdr:rowOff>
    </xdr:to>
    <xdr:sp macro="" textlink="">
      <xdr:nvSpPr>
        <xdr:cNvPr id="466" name="楕円 465">
          <a:extLst>
            <a:ext uri="{FF2B5EF4-FFF2-40B4-BE49-F238E27FC236}">
              <a16:creationId xmlns:a16="http://schemas.microsoft.com/office/drawing/2014/main" id="{6351E977-A176-4C35-ABD8-33A6DE9620F5}"/>
            </a:ext>
          </a:extLst>
        </xdr:cNvPr>
        <xdr:cNvSpPr/>
      </xdr:nvSpPr>
      <xdr:spPr>
        <a:xfrm>
          <a:off x="14351000" y="268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31696</xdr:rowOff>
    </xdr:from>
    <xdr:ext cx="762000" cy="259045"/>
    <xdr:sp macro="" textlink="">
      <xdr:nvSpPr>
        <xdr:cNvPr id="467" name="テキスト ボックス 466">
          <a:extLst>
            <a:ext uri="{FF2B5EF4-FFF2-40B4-BE49-F238E27FC236}">
              <a16:creationId xmlns:a16="http://schemas.microsoft.com/office/drawing/2014/main" id="{8255AA84-112C-40B8-A395-1F9AC65785BD}"/>
            </a:ext>
          </a:extLst>
        </xdr:cNvPr>
        <xdr:cNvSpPr txBox="1"/>
      </xdr:nvSpPr>
      <xdr:spPr>
        <a:xfrm>
          <a:off x="14020800" y="277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87418</xdr:rowOff>
    </xdr:from>
    <xdr:to>
      <xdr:col>64</xdr:col>
      <xdr:colOff>152400</xdr:colOff>
      <xdr:row>17</xdr:row>
      <xdr:rowOff>17568</xdr:rowOff>
    </xdr:to>
    <xdr:sp macro="" textlink="">
      <xdr:nvSpPr>
        <xdr:cNvPr id="468" name="楕円 467">
          <a:extLst>
            <a:ext uri="{FF2B5EF4-FFF2-40B4-BE49-F238E27FC236}">
              <a16:creationId xmlns:a16="http://schemas.microsoft.com/office/drawing/2014/main" id="{FEB437CF-FDA1-4F72-8CDE-01E8C62657A9}"/>
            </a:ext>
          </a:extLst>
        </xdr:cNvPr>
        <xdr:cNvSpPr/>
      </xdr:nvSpPr>
      <xdr:spPr>
        <a:xfrm>
          <a:off x="13462000" y="28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2345</xdr:rowOff>
    </xdr:from>
    <xdr:ext cx="762000" cy="259045"/>
    <xdr:sp macro="" textlink="">
      <xdr:nvSpPr>
        <xdr:cNvPr id="469" name="テキスト ボックス 468">
          <a:extLst>
            <a:ext uri="{FF2B5EF4-FFF2-40B4-BE49-F238E27FC236}">
              <a16:creationId xmlns:a16="http://schemas.microsoft.com/office/drawing/2014/main" id="{A3CD6A7D-97C7-4DDA-9680-E122A733DC0F}"/>
            </a:ext>
          </a:extLst>
        </xdr:cNvPr>
        <xdr:cNvSpPr txBox="1"/>
      </xdr:nvSpPr>
      <xdr:spPr>
        <a:xfrm>
          <a:off x="13131800" y="291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4,594
4,520
743.09
8,090,084
8,011,960
76,741
3,948,797
7,651,972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％」と類似団体平均値を上回っているが、ほぼ前年と同数値となっている。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会計年度任用職員への手当も増となることから、今後の人件費を占める割合が増えると見込まれるが、適正な定員管理を図りながら抑制に努める。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170434</xdr:rowOff>
    </xdr:from>
    <xdr:to>
      <xdr:col>24</xdr:col>
      <xdr:colOff>25400</xdr:colOff>
      <xdr:row>38</xdr:row>
      <xdr:rowOff>3556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140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xdr:rowOff>
    </xdr:from>
    <xdr:to>
      <xdr:col>19</xdr:col>
      <xdr:colOff>187325</xdr:colOff>
      <xdr:row>38</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1865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136144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735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26416</xdr:rowOff>
    </xdr:from>
    <xdr:to>
      <xdr:col>11</xdr:col>
      <xdr:colOff>9525</xdr:colOff>
      <xdr:row>38</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415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119634</xdr:rowOff>
    </xdr:from>
    <xdr:to>
      <xdr:col>24</xdr:col>
      <xdr:colOff>76200</xdr:colOff>
      <xdr:row>38</xdr:row>
      <xdr:rowOff>49785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91711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124206</xdr:rowOff>
    </xdr:from>
    <xdr:to>
      <xdr:col>20</xdr:col>
      <xdr:colOff>38100</xdr:colOff>
      <xdr:row>38</xdr:row>
      <xdr:rowOff>54356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39133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85344</xdr:rowOff>
    </xdr:from>
    <xdr:to>
      <xdr:col>15</xdr:col>
      <xdr:colOff>149225</xdr:colOff>
      <xdr:row>39</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147066</xdr:rowOff>
    </xdr:from>
    <xdr:to>
      <xdr:col>6</xdr:col>
      <xdr:colOff>171450</xdr:colOff>
      <xdr:row>38</xdr:row>
      <xdr:rowOff>77215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61993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％」と類似団体平均値より低い数値となった。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物価の上昇により今後は高くなることが予想されるが、各種経費の削減に取組み、更なる改善に努める。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28702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296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28702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29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18</xdr:row>
      <xdr:rowOff>17272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433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17272</xdr:rowOff>
    </xdr:from>
    <xdr:to>
      <xdr:col>69</xdr:col>
      <xdr:colOff>92075</xdr:colOff>
      <xdr:row>18</xdr:row>
      <xdr:rowOff>40132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103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149352</xdr:rowOff>
    </xdr:from>
    <xdr:to>
      <xdr:col>82</xdr:col>
      <xdr:colOff>158750</xdr:colOff>
      <xdr:row>17</xdr:row>
      <xdr:rowOff>79502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165879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3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75963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149352</xdr:rowOff>
    </xdr:from>
    <xdr:to>
      <xdr:col>74</xdr:col>
      <xdr:colOff>31750</xdr:colOff>
      <xdr:row>17</xdr:row>
      <xdr:rowOff>79502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64279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137922</xdr:rowOff>
    </xdr:from>
    <xdr:to>
      <xdr:col>69</xdr:col>
      <xdr:colOff>142875</xdr:colOff>
      <xdr:row>18</xdr:row>
      <xdr:rowOff>68072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52849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160782</xdr:rowOff>
    </xdr:from>
    <xdr:to>
      <xdr:col>65</xdr:col>
      <xdr:colOff>53975</xdr:colOff>
      <xdr:row>18</xdr:row>
      <xdr:rowOff>90932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75709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％」と前年より低い数値になるとともに、類似団体平均値と同水準となっている。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少子高齢化による社会保障費の増加が見込まれるが、現水準の維持に努める。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102507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669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55</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32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649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108857</xdr:rowOff>
    </xdr:from>
    <xdr:to>
      <xdr:col>11</xdr:col>
      <xdr:colOff>60325</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23784</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129920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122662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その他の主な内訳は、特別会計への繰出金となり、「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今後も、引き続き繰出金の抑制に努める。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55</xdr:row>
      <xdr:rowOff>115570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545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55</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54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55</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5453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109855</xdr:rowOff>
    </xdr:from>
    <xdr:to>
      <xdr:col>69</xdr:col>
      <xdr:colOff>92075</xdr:colOff>
      <xdr:row>55</xdr:row>
      <xdr:rowOff>149860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5396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150495</xdr:rowOff>
    </xdr:from>
    <xdr:to>
      <xdr:col>69</xdr:col>
      <xdr:colOff>142875</xdr:colOff>
      <xdr:row>58</xdr:row>
      <xdr:rowOff>80645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65422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99060</xdr:rowOff>
    </xdr:from>
    <xdr:to>
      <xdr:col>69</xdr:col>
      <xdr:colOff>142875</xdr:colOff>
      <xdr:row>56</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39387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9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59055</xdr:rowOff>
    </xdr:from>
    <xdr:to>
      <xdr:col>65</xdr:col>
      <xdr:colOff>53975</xdr:colOff>
      <xdr:row>55</xdr:row>
      <xdr:rowOff>160655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170832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5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％」と類似団体平均値より低い数値となった。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主な内訳は、消防・ごみ処理・し尿処理などの各組合に対する負担金となっている。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今後も、交付対象団体の事業内容等を精査し抑制に努める。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81280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443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163576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534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5842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5842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％」と類似団体の平均値を上回っている。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近年の大型事業の実施による影響により、起債の償還額は増加傾向にある。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今後は新規起債の発行を抑制するとともに、交付税算入率の高い起債の借入などにより、財政健全化を図る。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54611</xdr:rowOff>
    </xdr:from>
    <xdr:to>
      <xdr:col>24</xdr:col>
      <xdr:colOff>25400</xdr:colOff>
      <xdr:row>77</xdr:row>
      <xdr:rowOff>104139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562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161289</xdr:rowOff>
    </xdr:from>
    <xdr:to>
      <xdr:col>19</xdr:col>
      <xdr:colOff>187325</xdr:colOff>
      <xdr:row>77</xdr:row>
      <xdr:rowOff>54611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1914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161289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267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111761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53339</xdr:rowOff>
    </xdr:from>
    <xdr:to>
      <xdr:col>24</xdr:col>
      <xdr:colOff>76200</xdr:colOff>
      <xdr:row>77</xdr:row>
      <xdr:rowOff>154939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25416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110489</xdr:rowOff>
    </xdr:from>
    <xdr:to>
      <xdr:col>15</xdr:col>
      <xdr:colOff>149225</xdr:colOff>
      <xdr:row>77</xdr:row>
      <xdr:rowOff>40639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今後も、行財政改革の取組みを中心とし、各種経費の削減に努める。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73661</xdr:rowOff>
    </xdr:from>
    <xdr:to>
      <xdr:col>82</xdr:col>
      <xdr:colOff>107950</xdr:colOff>
      <xdr:row>77</xdr:row>
      <xdr:rowOff>88900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32753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88900</xdr:rowOff>
    </xdr:from>
    <xdr:to>
      <xdr:col>78</xdr:col>
      <xdr:colOff>69850</xdr:colOff>
      <xdr:row>78</xdr:row>
      <xdr:rowOff>115570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29055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115570</xdr:rowOff>
    </xdr:from>
    <xdr:to>
      <xdr:col>73</xdr:col>
      <xdr:colOff>180975</xdr:colOff>
      <xdr:row>79</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4886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56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34289</xdr:rowOff>
    </xdr:from>
    <xdr:to>
      <xdr:col>69</xdr:col>
      <xdr:colOff>142875</xdr:colOff>
      <xdr:row>79</xdr:row>
      <xdr:rowOff>135889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120666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15239</xdr:rowOff>
    </xdr:from>
    <xdr:to>
      <xdr:col>65</xdr:col>
      <xdr:colOff>53975</xdr:colOff>
      <xdr:row>79</xdr:row>
      <xdr:rowOff>116839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101616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22861</xdr:rowOff>
    </xdr:from>
    <xdr:to>
      <xdr:col>82</xdr:col>
      <xdr:colOff>158750</xdr:colOff>
      <xdr:row>77</xdr:row>
      <xdr:rowOff>124461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39388</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38100</xdr:rowOff>
    </xdr:from>
    <xdr:to>
      <xdr:col>78</xdr:col>
      <xdr:colOff>120650</xdr:colOff>
      <xdr:row>77</xdr:row>
      <xdr:rowOff>139700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149877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0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64770</xdr:rowOff>
    </xdr:from>
    <xdr:to>
      <xdr:col>74</xdr:col>
      <xdr:colOff>31750</xdr:colOff>
      <xdr:row>78</xdr:row>
      <xdr:rowOff>166370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130827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85107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134700</xdr:rowOff>
    </xdr:from>
    <xdr:to>
      <xdr:col>29</xdr:col>
      <xdr:colOff>127000</xdr:colOff>
      <xdr:row>18</xdr:row>
      <xdr:rowOff>154929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68425"/>
          <a:ext cx="647700" cy="20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119477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53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135921</xdr:rowOff>
    </xdr:from>
    <xdr:to>
      <xdr:col>26</xdr:col>
      <xdr:colOff>50800</xdr:colOff>
      <xdr:row>18</xdr:row>
      <xdr:rowOff>154929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269646"/>
          <a:ext cx="698500" cy="19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135921</xdr:rowOff>
    </xdr:from>
    <xdr:to>
      <xdr:col>22</xdr:col>
      <xdr:colOff>114300</xdr:colOff>
      <xdr:row>18</xdr:row>
      <xdr:rowOff>140929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69646"/>
          <a:ext cx="698500" cy="5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140929</xdr:rowOff>
    </xdr:from>
    <xdr:to>
      <xdr:col>18</xdr:col>
      <xdr:colOff>177800</xdr:colOff>
      <xdr:row>19</xdr:row>
      <xdr:rowOff>4599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74654"/>
          <a:ext cx="698500" cy="3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170347</xdr:rowOff>
    </xdr:from>
    <xdr:to>
      <xdr:col>19</xdr:col>
      <xdr:colOff>38100</xdr:colOff>
      <xdr:row>20</xdr:row>
      <xdr:rowOff>100497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475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85274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56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2864</xdr:rowOff>
    </xdr:from>
    <xdr:to>
      <xdr:col>15</xdr:col>
      <xdr:colOff>101600</xdr:colOff>
      <xdr:row>20</xdr:row>
      <xdr:rowOff>104464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4794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89241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56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83900</xdr:rowOff>
    </xdr:from>
    <xdr:to>
      <xdr:col>29</xdr:col>
      <xdr:colOff>177800</xdr:colOff>
      <xdr:row>19</xdr:row>
      <xdr:rowOff>14050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17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100427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6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104129</xdr:rowOff>
    </xdr:from>
    <xdr:to>
      <xdr:col>26</xdr:col>
      <xdr:colOff>101600</xdr:colOff>
      <xdr:row>19</xdr:row>
      <xdr:rowOff>34279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37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44456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06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85121</xdr:rowOff>
    </xdr:from>
    <xdr:to>
      <xdr:col>22</xdr:col>
      <xdr:colOff>165100</xdr:colOff>
      <xdr:row>19</xdr:row>
      <xdr:rowOff>15271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18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25448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8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90129</xdr:rowOff>
    </xdr:from>
    <xdr:to>
      <xdr:col>19</xdr:col>
      <xdr:colOff>38100</xdr:colOff>
      <xdr:row>19</xdr:row>
      <xdr:rowOff>20279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23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30456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125249</xdr:rowOff>
    </xdr:from>
    <xdr:to>
      <xdr:col>15</xdr:col>
      <xdr:colOff>101600</xdr:colOff>
      <xdr:row>19</xdr:row>
      <xdr:rowOff>55399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58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65576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2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67523</xdr:rowOff>
    </xdr:from>
    <xdr:to>
      <xdr:col>29</xdr:col>
      <xdr:colOff>127000</xdr:colOff>
      <xdr:row>37</xdr:row>
      <xdr:rowOff>137680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92223"/>
          <a:ext cx="647700" cy="70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52300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77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137680</xdr:rowOff>
    </xdr:from>
    <xdr:to>
      <xdr:col>26</xdr:col>
      <xdr:colOff>50800</xdr:colOff>
      <xdr:row>37</xdr:row>
      <xdr:rowOff>205872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262380"/>
          <a:ext cx="698500" cy="68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205872</xdr:rowOff>
    </xdr:from>
    <xdr:to>
      <xdr:col>22</xdr:col>
      <xdr:colOff>114300</xdr:colOff>
      <xdr:row>37</xdr:row>
      <xdr:rowOff>241953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330572"/>
          <a:ext cx="698500" cy="3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231365</xdr:rowOff>
    </xdr:from>
    <xdr:to>
      <xdr:col>18</xdr:col>
      <xdr:colOff>177800</xdr:colOff>
      <xdr:row>37</xdr:row>
      <xdr:rowOff>241953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356065"/>
          <a:ext cx="698500" cy="10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131572</xdr:rowOff>
    </xdr:from>
    <xdr:to>
      <xdr:col>19</xdr:col>
      <xdr:colOff>38100</xdr:colOff>
      <xdr:row>37</xdr:row>
      <xdr:rowOff>233172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5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71899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129629</xdr:rowOff>
    </xdr:from>
    <xdr:to>
      <xdr:col>15</xdr:col>
      <xdr:colOff>101600</xdr:colOff>
      <xdr:row>37</xdr:row>
      <xdr:rowOff>231229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54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69956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2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16723</xdr:rowOff>
    </xdr:from>
    <xdr:to>
      <xdr:col>29</xdr:col>
      <xdr:colOff>177800</xdr:colOff>
      <xdr:row>37</xdr:row>
      <xdr:rowOff>118323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41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33250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8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86880</xdr:rowOff>
    </xdr:from>
    <xdr:to>
      <xdr:col>26</xdr:col>
      <xdr:colOff>101600</xdr:colOff>
      <xdr:row>37</xdr:row>
      <xdr:rowOff>188480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11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173257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29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155072</xdr:rowOff>
    </xdr:from>
    <xdr:to>
      <xdr:col>22</xdr:col>
      <xdr:colOff>165100</xdr:colOff>
      <xdr:row>37</xdr:row>
      <xdr:rowOff>256672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79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241449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6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191153</xdr:rowOff>
    </xdr:from>
    <xdr:to>
      <xdr:col>19</xdr:col>
      <xdr:colOff>38100</xdr:colOff>
      <xdr:row>37</xdr:row>
      <xdr:rowOff>292753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31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277530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40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180565</xdr:rowOff>
    </xdr:from>
    <xdr:to>
      <xdr:col>15</xdr:col>
      <xdr:colOff>101600</xdr:colOff>
      <xdr:row>37</xdr:row>
      <xdr:rowOff>282165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0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266942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39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4,594
4,520
743.09
8,090,084
8,011,960
76,741
3,948,797
7,651,972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68297</xdr:rowOff>
    </xdr:from>
    <xdr:to>
      <xdr:col>24</xdr:col>
      <xdr:colOff>63500</xdr:colOff>
      <xdr:row>36</xdr:row>
      <xdr:rowOff>81931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40497"/>
          <a:ext cx="838200" cy="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81931</xdr:rowOff>
    </xdr:from>
    <xdr:to>
      <xdr:col>19</xdr:col>
      <xdr:colOff>177800</xdr:colOff>
      <xdr:row>36</xdr:row>
      <xdr:rowOff>83548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54131"/>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83548</xdr:rowOff>
    </xdr:from>
    <xdr:to>
      <xdr:col>15</xdr:col>
      <xdr:colOff>50800</xdr:colOff>
      <xdr:row>36</xdr:row>
      <xdr:rowOff>148848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55748"/>
          <a:ext cx="889000" cy="6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148848</xdr:rowOff>
    </xdr:from>
    <xdr:to>
      <xdr:col>10</xdr:col>
      <xdr:colOff>114300</xdr:colOff>
      <xdr:row>37</xdr:row>
      <xdr:rowOff>2391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21048"/>
          <a:ext cx="889000" cy="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69448</xdr:rowOff>
    </xdr:from>
    <xdr:to>
      <xdr:col>10</xdr:col>
      <xdr:colOff>165100</xdr:colOff>
      <xdr:row>37</xdr:row>
      <xdr:rowOff>171048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162175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74694</xdr:rowOff>
    </xdr:from>
    <xdr:to>
      <xdr:col>6</xdr:col>
      <xdr:colOff>38100</xdr:colOff>
      <xdr:row>38</xdr:row>
      <xdr:rowOff>4845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167422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17497</xdr:rowOff>
    </xdr:from>
    <xdr:to>
      <xdr:col>24</xdr:col>
      <xdr:colOff>114300</xdr:colOff>
      <xdr:row>36</xdr:row>
      <xdr:rowOff>119097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8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40374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4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31131</xdr:rowOff>
    </xdr:from>
    <xdr:to>
      <xdr:col>20</xdr:col>
      <xdr:colOff>38100</xdr:colOff>
      <xdr:row>36</xdr:row>
      <xdr:rowOff>132731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0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149258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7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32748</xdr:rowOff>
    </xdr:from>
    <xdr:to>
      <xdr:col>15</xdr:col>
      <xdr:colOff>101600</xdr:colOff>
      <xdr:row>36</xdr:row>
      <xdr:rowOff>134348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0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150875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8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98048</xdr:rowOff>
    </xdr:from>
    <xdr:to>
      <xdr:col>10</xdr:col>
      <xdr:colOff>165100</xdr:colOff>
      <xdr:row>37</xdr:row>
      <xdr:rowOff>28198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44725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4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123041</xdr:rowOff>
    </xdr:from>
    <xdr:to>
      <xdr:col>6</xdr:col>
      <xdr:colOff>38100</xdr:colOff>
      <xdr:row>37</xdr:row>
      <xdr:rowOff>53191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9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69718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7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73103</xdr:rowOff>
    </xdr:from>
    <xdr:to>
      <xdr:col>24</xdr:col>
      <xdr:colOff>63500</xdr:colOff>
      <xdr:row>58</xdr:row>
      <xdr:rowOff>82797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17203"/>
          <a:ext cx="838200" cy="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82797</xdr:rowOff>
    </xdr:from>
    <xdr:to>
      <xdr:col>19</xdr:col>
      <xdr:colOff>177800</xdr:colOff>
      <xdr:row>58</xdr:row>
      <xdr:rowOff>95346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26897"/>
          <a:ext cx="889000" cy="1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61375</xdr:rowOff>
    </xdr:from>
    <xdr:to>
      <xdr:col>15</xdr:col>
      <xdr:colOff>50800</xdr:colOff>
      <xdr:row>58</xdr:row>
      <xdr:rowOff>95346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05475"/>
          <a:ext cx="889000" cy="3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61375</xdr:rowOff>
    </xdr:from>
    <xdr:to>
      <xdr:col>10</xdr:col>
      <xdr:colOff>114300</xdr:colOff>
      <xdr:row>58</xdr:row>
      <xdr:rowOff>72785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05475"/>
          <a:ext cx="889000" cy="1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55375</xdr:rowOff>
    </xdr:from>
    <xdr:to>
      <xdr:col>10</xdr:col>
      <xdr:colOff>165100</xdr:colOff>
      <xdr:row>58</xdr:row>
      <xdr:rowOff>156975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9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148102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9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63660</xdr:rowOff>
    </xdr:from>
    <xdr:to>
      <xdr:col>6</xdr:col>
      <xdr:colOff>38100</xdr:colOff>
      <xdr:row>58</xdr:row>
      <xdr:rowOff>165260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156387</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1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22303</xdr:rowOff>
    </xdr:from>
    <xdr:to>
      <xdr:col>24</xdr:col>
      <xdr:colOff>114300</xdr:colOff>
      <xdr:row>58</xdr:row>
      <xdr:rowOff>123903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6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108680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8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31997</xdr:rowOff>
    </xdr:from>
    <xdr:to>
      <xdr:col>20</xdr:col>
      <xdr:colOff>38100</xdr:colOff>
      <xdr:row>58</xdr:row>
      <xdr:rowOff>133597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7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124724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6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44546</xdr:rowOff>
    </xdr:from>
    <xdr:to>
      <xdr:col>15</xdr:col>
      <xdr:colOff>101600</xdr:colOff>
      <xdr:row>58</xdr:row>
      <xdr:rowOff>146146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137273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8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10575</xdr:rowOff>
    </xdr:from>
    <xdr:to>
      <xdr:col>10</xdr:col>
      <xdr:colOff>165100</xdr:colOff>
      <xdr:row>58</xdr:row>
      <xdr:rowOff>112175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128702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7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21985</xdr:rowOff>
    </xdr:from>
    <xdr:to>
      <xdr:col>6</xdr:col>
      <xdr:colOff>38100</xdr:colOff>
      <xdr:row>58</xdr:row>
      <xdr:rowOff>123585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140112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74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69669</xdr:rowOff>
    </xdr:from>
    <xdr:to>
      <xdr:col>24</xdr:col>
      <xdr:colOff>63500</xdr:colOff>
      <xdr:row>77</xdr:row>
      <xdr:rowOff>79629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71319"/>
          <a:ext cx="8382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69669</xdr:rowOff>
    </xdr:from>
    <xdr:to>
      <xdr:col>19</xdr:col>
      <xdr:colOff>177800</xdr:colOff>
      <xdr:row>77</xdr:row>
      <xdr:rowOff>88911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71319"/>
          <a:ext cx="889000" cy="1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88911</xdr:rowOff>
    </xdr:from>
    <xdr:to>
      <xdr:col>15</xdr:col>
      <xdr:colOff>50800</xdr:colOff>
      <xdr:row>77</xdr:row>
      <xdr:rowOff>104158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90561"/>
          <a:ext cx="8890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67554</xdr:rowOff>
    </xdr:from>
    <xdr:to>
      <xdr:col>10</xdr:col>
      <xdr:colOff>114300</xdr:colOff>
      <xdr:row>77</xdr:row>
      <xdr:rowOff>104158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69204"/>
          <a:ext cx="889000" cy="3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55113</xdr:rowOff>
    </xdr:from>
    <xdr:to>
      <xdr:col>10</xdr:col>
      <xdr:colOff>165100</xdr:colOff>
      <xdr:row>77</xdr:row>
      <xdr:rowOff>156713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5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147840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4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54685</xdr:rowOff>
    </xdr:from>
    <xdr:to>
      <xdr:col>6</xdr:col>
      <xdr:colOff>38100</xdr:colOff>
      <xdr:row>77</xdr:row>
      <xdr:rowOff>156285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147412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28829</xdr:rowOff>
    </xdr:from>
    <xdr:to>
      <xdr:col>24</xdr:col>
      <xdr:colOff>114300</xdr:colOff>
      <xdr:row>77</xdr:row>
      <xdr:rowOff>130429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115206</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18869</xdr:rowOff>
    </xdr:from>
    <xdr:to>
      <xdr:col>20</xdr:col>
      <xdr:colOff>38100</xdr:colOff>
      <xdr:row>77</xdr:row>
      <xdr:rowOff>120469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2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111596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1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38111</xdr:rowOff>
    </xdr:from>
    <xdr:to>
      <xdr:col>15</xdr:col>
      <xdr:colOff>101600</xdr:colOff>
      <xdr:row>77</xdr:row>
      <xdr:rowOff>139711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3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130838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3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53358</xdr:rowOff>
    </xdr:from>
    <xdr:to>
      <xdr:col>10</xdr:col>
      <xdr:colOff>165100</xdr:colOff>
      <xdr:row>77</xdr:row>
      <xdr:rowOff>154958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5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35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03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16754</xdr:rowOff>
    </xdr:from>
    <xdr:to>
      <xdr:col>6</xdr:col>
      <xdr:colOff>38100</xdr:colOff>
      <xdr:row>77</xdr:row>
      <xdr:rowOff>118354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1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134881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9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166767</xdr:rowOff>
    </xdr:from>
    <xdr:to>
      <xdr:col>24</xdr:col>
      <xdr:colOff>63500</xdr:colOff>
      <xdr:row>94</xdr:row>
      <xdr:rowOff>142549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111617"/>
          <a:ext cx="838200" cy="14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166767</xdr:rowOff>
    </xdr:from>
    <xdr:to>
      <xdr:col>19</xdr:col>
      <xdr:colOff>177800</xdr:colOff>
      <xdr:row>95</xdr:row>
      <xdr:rowOff>50995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11617"/>
          <a:ext cx="889000" cy="22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30238</xdr:rowOff>
    </xdr:from>
    <xdr:to>
      <xdr:col>15</xdr:col>
      <xdr:colOff>50800</xdr:colOff>
      <xdr:row>95</xdr:row>
      <xdr:rowOff>50995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317988"/>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30238</xdr:rowOff>
    </xdr:from>
    <xdr:to>
      <xdr:col>10</xdr:col>
      <xdr:colOff>114300</xdr:colOff>
      <xdr:row>95</xdr:row>
      <xdr:rowOff>65351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17988"/>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105953</xdr:rowOff>
    </xdr:from>
    <xdr:to>
      <xdr:col>10</xdr:col>
      <xdr:colOff>165100</xdr:colOff>
      <xdr:row>96</xdr:row>
      <xdr:rowOff>36103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27230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4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122290</xdr:rowOff>
    </xdr:from>
    <xdr:to>
      <xdr:col>6</xdr:col>
      <xdr:colOff>38100</xdr:colOff>
      <xdr:row>96</xdr:row>
      <xdr:rowOff>52440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43567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91749</xdr:rowOff>
    </xdr:from>
    <xdr:to>
      <xdr:col>24</xdr:col>
      <xdr:colOff>114300</xdr:colOff>
      <xdr:row>95</xdr:row>
      <xdr:rowOff>21899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0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114626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5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115967</xdr:rowOff>
    </xdr:from>
    <xdr:to>
      <xdr:col>20</xdr:col>
      <xdr:colOff>38100</xdr:colOff>
      <xdr:row>94</xdr:row>
      <xdr:rowOff>46117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06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62644</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3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195</xdr:rowOff>
    </xdr:from>
    <xdr:to>
      <xdr:col>15</xdr:col>
      <xdr:colOff>101600</xdr:colOff>
      <xdr:row>95</xdr:row>
      <xdr:rowOff>101795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8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118322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6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150888</xdr:rowOff>
    </xdr:from>
    <xdr:to>
      <xdr:col>10</xdr:col>
      <xdr:colOff>165100</xdr:colOff>
      <xdr:row>95</xdr:row>
      <xdr:rowOff>81038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2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97565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4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14551</xdr:rowOff>
    </xdr:from>
    <xdr:to>
      <xdr:col>6</xdr:col>
      <xdr:colOff>38100</xdr:colOff>
      <xdr:row>95</xdr:row>
      <xdr:rowOff>116151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0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132678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7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158329</xdr:rowOff>
    </xdr:from>
    <xdr:to>
      <xdr:col>55</xdr:col>
      <xdr:colOff>0</xdr:colOff>
      <xdr:row>37</xdr:row>
      <xdr:rowOff>34973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30529"/>
          <a:ext cx="838200" cy="4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17235</xdr:rowOff>
    </xdr:from>
    <xdr:to>
      <xdr:col>50</xdr:col>
      <xdr:colOff>114300</xdr:colOff>
      <xdr:row>37</xdr:row>
      <xdr:rowOff>34973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89435"/>
          <a:ext cx="889000" cy="18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17235</xdr:rowOff>
    </xdr:from>
    <xdr:to>
      <xdr:col>45</xdr:col>
      <xdr:colOff>177800</xdr:colOff>
      <xdr:row>37</xdr:row>
      <xdr:rowOff>52314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89435"/>
          <a:ext cx="889000" cy="20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52314</xdr:rowOff>
    </xdr:from>
    <xdr:to>
      <xdr:col>41</xdr:col>
      <xdr:colOff>50800</xdr:colOff>
      <xdr:row>37</xdr:row>
      <xdr:rowOff>62243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95964"/>
          <a:ext cx="8890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50920</xdr:rowOff>
    </xdr:from>
    <xdr:to>
      <xdr:col>41</xdr:col>
      <xdr:colOff>101600</xdr:colOff>
      <xdr:row>37</xdr:row>
      <xdr:rowOff>152520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143647</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56984</xdr:rowOff>
    </xdr:from>
    <xdr:to>
      <xdr:col>36</xdr:col>
      <xdr:colOff>165100</xdr:colOff>
      <xdr:row>37</xdr:row>
      <xdr:rowOff>158584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149710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107529</xdr:rowOff>
    </xdr:from>
    <xdr:to>
      <xdr:col>55</xdr:col>
      <xdr:colOff>50800</xdr:colOff>
      <xdr:row>37</xdr:row>
      <xdr:rowOff>37679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85956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5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155623</xdr:rowOff>
    </xdr:from>
    <xdr:to>
      <xdr:col>50</xdr:col>
      <xdr:colOff>165100</xdr:colOff>
      <xdr:row>37</xdr:row>
      <xdr:rowOff>85773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2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76900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2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137885</xdr:rowOff>
    </xdr:from>
    <xdr:to>
      <xdr:col>46</xdr:col>
      <xdr:colOff>38100</xdr:colOff>
      <xdr:row>36</xdr:row>
      <xdr:rowOff>68035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3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59162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3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1514</xdr:rowOff>
    </xdr:from>
    <xdr:to>
      <xdr:col>41</xdr:col>
      <xdr:colOff>101600</xdr:colOff>
      <xdr:row>37</xdr:row>
      <xdr:rowOff>103114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119641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2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11443</xdr:rowOff>
    </xdr:from>
    <xdr:to>
      <xdr:col>36</xdr:col>
      <xdr:colOff>165100</xdr:colOff>
      <xdr:row>37</xdr:row>
      <xdr:rowOff>113043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5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129570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13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157160</xdr:rowOff>
    </xdr:from>
    <xdr:to>
      <xdr:col>55</xdr:col>
      <xdr:colOff>0</xdr:colOff>
      <xdr:row>56</xdr:row>
      <xdr:rowOff>80348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586910"/>
          <a:ext cx="838200" cy="9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80348</xdr:rowOff>
    </xdr:from>
    <xdr:to>
      <xdr:col>50</xdr:col>
      <xdr:colOff>114300</xdr:colOff>
      <xdr:row>56</xdr:row>
      <xdr:rowOff>83386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681548"/>
          <a:ext cx="889000" cy="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83386</xdr:rowOff>
    </xdr:from>
    <xdr:to>
      <xdr:col>45</xdr:col>
      <xdr:colOff>177800</xdr:colOff>
      <xdr:row>57</xdr:row>
      <xdr:rowOff>10135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684586"/>
          <a:ext cx="889000" cy="9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4568</xdr:rowOff>
    </xdr:from>
    <xdr:to>
      <xdr:col>41</xdr:col>
      <xdr:colOff>50800</xdr:colOff>
      <xdr:row>57</xdr:row>
      <xdr:rowOff>10135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777218"/>
          <a:ext cx="889000" cy="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37309</xdr:rowOff>
    </xdr:from>
    <xdr:to>
      <xdr:col>41</xdr:col>
      <xdr:colOff>101600</xdr:colOff>
      <xdr:row>57</xdr:row>
      <xdr:rowOff>138909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8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130036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9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50326</xdr:rowOff>
    </xdr:from>
    <xdr:to>
      <xdr:col>36</xdr:col>
      <xdr:colOff>165100</xdr:colOff>
      <xdr:row>57</xdr:row>
      <xdr:rowOff>151926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82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143053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91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106360</xdr:rowOff>
    </xdr:from>
    <xdr:to>
      <xdr:col>55</xdr:col>
      <xdr:colOff>50800</xdr:colOff>
      <xdr:row>56</xdr:row>
      <xdr:rowOff>36510</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5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129237</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38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29548</xdr:rowOff>
    </xdr:from>
    <xdr:to>
      <xdr:col>50</xdr:col>
      <xdr:colOff>165100</xdr:colOff>
      <xdr:row>56</xdr:row>
      <xdr:rowOff>131148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147675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40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32586</xdr:rowOff>
    </xdr:from>
    <xdr:to>
      <xdr:col>46</xdr:col>
      <xdr:colOff>38100</xdr:colOff>
      <xdr:row>56</xdr:row>
      <xdr:rowOff>134186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6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150713</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40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130785</xdr:rowOff>
    </xdr:from>
    <xdr:to>
      <xdr:col>41</xdr:col>
      <xdr:colOff>101600</xdr:colOff>
      <xdr:row>57</xdr:row>
      <xdr:rowOff>60935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77462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50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125218</xdr:rowOff>
    </xdr:from>
    <xdr:to>
      <xdr:col>36</xdr:col>
      <xdr:colOff>165100</xdr:colOff>
      <xdr:row>57</xdr:row>
      <xdr:rowOff>55368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2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71895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50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132973</xdr:rowOff>
    </xdr:from>
    <xdr:to>
      <xdr:col>55</xdr:col>
      <xdr:colOff>0</xdr:colOff>
      <xdr:row>78</xdr:row>
      <xdr:rowOff>24648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34623"/>
          <a:ext cx="838200" cy="6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132973</xdr:rowOff>
    </xdr:from>
    <xdr:to>
      <xdr:col>50</xdr:col>
      <xdr:colOff>114300</xdr:colOff>
      <xdr:row>77</xdr:row>
      <xdr:rowOff>153014</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34623"/>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153014</xdr:rowOff>
    </xdr:from>
    <xdr:to>
      <xdr:col>45</xdr:col>
      <xdr:colOff>177800</xdr:colOff>
      <xdr:row>78</xdr:row>
      <xdr:rowOff>4164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54664"/>
          <a:ext cx="889000" cy="2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149616</xdr:rowOff>
    </xdr:from>
    <xdr:to>
      <xdr:col>41</xdr:col>
      <xdr:colOff>50800</xdr:colOff>
      <xdr:row>78</xdr:row>
      <xdr:rowOff>4164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51266"/>
          <a:ext cx="889000" cy="2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121172</xdr:rowOff>
    </xdr:from>
    <xdr:to>
      <xdr:col>41</xdr:col>
      <xdr:colOff>101600</xdr:colOff>
      <xdr:row>78</xdr:row>
      <xdr:rowOff>51322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2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67849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9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123431</xdr:rowOff>
    </xdr:from>
    <xdr:to>
      <xdr:col>36</xdr:col>
      <xdr:colOff>165100</xdr:colOff>
      <xdr:row>78</xdr:row>
      <xdr:rowOff>53581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2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44708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1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145298</xdr:rowOff>
    </xdr:from>
    <xdr:to>
      <xdr:col>55</xdr:col>
      <xdr:colOff>50800</xdr:colOff>
      <xdr:row>78</xdr:row>
      <xdr:rowOff>75448</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469744"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82173</xdr:rowOff>
    </xdr:from>
    <xdr:to>
      <xdr:col>50</xdr:col>
      <xdr:colOff>165100</xdr:colOff>
      <xdr:row>78</xdr:row>
      <xdr:rowOff>12323</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8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28850</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305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102214</xdr:rowOff>
    </xdr:from>
    <xdr:to>
      <xdr:col>46</xdr:col>
      <xdr:colOff>38100</xdr:colOff>
      <xdr:row>78</xdr:row>
      <xdr:rowOff>32364</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0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23491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9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124814</xdr:rowOff>
    </xdr:from>
    <xdr:to>
      <xdr:col>41</xdr:col>
      <xdr:colOff>101600</xdr:colOff>
      <xdr:row>78</xdr:row>
      <xdr:rowOff>54964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46091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1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98816</xdr:rowOff>
    </xdr:from>
    <xdr:to>
      <xdr:col>36</xdr:col>
      <xdr:colOff>165100</xdr:colOff>
      <xdr:row>78</xdr:row>
      <xdr:rowOff>28966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0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45493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7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79042</xdr:rowOff>
    </xdr:from>
    <xdr:to>
      <xdr:col>55</xdr:col>
      <xdr:colOff>0</xdr:colOff>
      <xdr:row>95</xdr:row>
      <xdr:rowOff>144441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366792"/>
          <a:ext cx="838200" cy="6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131110</xdr:rowOff>
    </xdr:from>
    <xdr:to>
      <xdr:col>50</xdr:col>
      <xdr:colOff>114300</xdr:colOff>
      <xdr:row>95</xdr:row>
      <xdr:rowOff>144441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418860"/>
          <a:ext cx="889000" cy="1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131110</xdr:rowOff>
    </xdr:from>
    <xdr:to>
      <xdr:col>45</xdr:col>
      <xdr:colOff>177800</xdr:colOff>
      <xdr:row>97</xdr:row>
      <xdr:rowOff>7026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418860"/>
          <a:ext cx="889000" cy="21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7026</xdr:rowOff>
    </xdr:from>
    <xdr:to>
      <xdr:col>41</xdr:col>
      <xdr:colOff>50800</xdr:colOff>
      <xdr:row>97</xdr:row>
      <xdr:rowOff>58798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637676"/>
          <a:ext cx="889000" cy="5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121796</xdr:rowOff>
    </xdr:from>
    <xdr:to>
      <xdr:col>41</xdr:col>
      <xdr:colOff>101600</xdr:colOff>
      <xdr:row>98</xdr:row>
      <xdr:rowOff>51946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43073</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8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148523</xdr:rowOff>
    </xdr:from>
    <xdr:to>
      <xdr:col>36</xdr:col>
      <xdr:colOff>165100</xdr:colOff>
      <xdr:row>98</xdr:row>
      <xdr:rowOff>78673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69800</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28242</xdr:rowOff>
    </xdr:from>
    <xdr:to>
      <xdr:col>55</xdr:col>
      <xdr:colOff>50800</xdr:colOff>
      <xdr:row>95</xdr:row>
      <xdr:rowOff>129842</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31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51119</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16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93641</xdr:rowOff>
    </xdr:from>
    <xdr:to>
      <xdr:col>50</xdr:col>
      <xdr:colOff>165100</xdr:colOff>
      <xdr:row>96</xdr:row>
      <xdr:rowOff>23791</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38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40318</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15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80310</xdr:rowOff>
    </xdr:from>
    <xdr:to>
      <xdr:col>46</xdr:col>
      <xdr:colOff>38100</xdr:colOff>
      <xdr:row>96</xdr:row>
      <xdr:rowOff>10460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3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26987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14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127676</xdr:rowOff>
    </xdr:from>
    <xdr:to>
      <xdr:col>41</xdr:col>
      <xdr:colOff>101600</xdr:colOff>
      <xdr:row>97</xdr:row>
      <xdr:rowOff>57826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58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74353</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36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7998</xdr:rowOff>
    </xdr:from>
    <xdr:to>
      <xdr:col>36</xdr:col>
      <xdr:colOff>165100</xdr:colOff>
      <xdr:row>97</xdr:row>
      <xdr:rowOff>109598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6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126125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41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5076</xdr:rowOff>
    </xdr:from>
    <xdr:to>
      <xdr:col>85</xdr:col>
      <xdr:colOff>127000</xdr:colOff>
      <xdr:row>39</xdr:row>
      <xdr:rowOff>41639</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91626"/>
          <a:ext cx="838200" cy="3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165993</xdr:rowOff>
    </xdr:from>
    <xdr:to>
      <xdr:col>81</xdr:col>
      <xdr:colOff>50800</xdr:colOff>
      <xdr:row>39</xdr:row>
      <xdr:rowOff>41639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09643"/>
          <a:ext cx="889000" cy="21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162640</xdr:rowOff>
    </xdr:from>
    <xdr:to>
      <xdr:col>76</xdr:col>
      <xdr:colOff>114300</xdr:colOff>
      <xdr:row>37</xdr:row>
      <xdr:rowOff>165993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06290"/>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162640</xdr:rowOff>
    </xdr:from>
    <xdr:to>
      <xdr:col>71</xdr:col>
      <xdr:colOff>177800</xdr:colOff>
      <xdr:row>38</xdr:row>
      <xdr:rowOff>92642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06290"/>
          <a:ext cx="889000" cy="10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133683</xdr:rowOff>
    </xdr:from>
    <xdr:to>
      <xdr:col>72</xdr:col>
      <xdr:colOff>38100</xdr:colOff>
      <xdr:row>39</xdr:row>
      <xdr:rowOff>63833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54960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4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134814</xdr:rowOff>
    </xdr:from>
    <xdr:to>
      <xdr:col>67</xdr:col>
      <xdr:colOff>101600</xdr:colOff>
      <xdr:row>39</xdr:row>
      <xdr:rowOff>64964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56091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125726</xdr:rowOff>
    </xdr:from>
    <xdr:to>
      <xdr:col>85</xdr:col>
      <xdr:colOff>177800</xdr:colOff>
      <xdr:row>39</xdr:row>
      <xdr:rowOff>55876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4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162289</xdr:rowOff>
    </xdr:from>
    <xdr:to>
      <xdr:col>81</xdr:col>
      <xdr:colOff>101600</xdr:colOff>
      <xdr:row>39</xdr:row>
      <xdr:rowOff>92439</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83566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7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115193</xdr:rowOff>
    </xdr:from>
    <xdr:to>
      <xdr:col>76</xdr:col>
      <xdr:colOff>165100</xdr:colOff>
      <xdr:row>38</xdr:row>
      <xdr:rowOff>45343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61870</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292795" y="62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111840</xdr:rowOff>
    </xdr:from>
    <xdr:to>
      <xdr:col>72</xdr:col>
      <xdr:colOff>38100</xdr:colOff>
      <xdr:row>38</xdr:row>
      <xdr:rowOff>41990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5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58517</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03795" y="623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41842</xdr:rowOff>
    </xdr:from>
    <xdr:to>
      <xdr:col>67</xdr:col>
      <xdr:colOff>101600</xdr:colOff>
      <xdr:row>38</xdr:row>
      <xdr:rowOff>143442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159970</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33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162814</xdr:rowOff>
    </xdr:from>
    <xdr:to>
      <xdr:col>72</xdr:col>
      <xdr:colOff>38100</xdr:colOff>
      <xdr:row>59</xdr:row>
      <xdr:rowOff>92964</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109491</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882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162433</xdr:rowOff>
    </xdr:from>
    <xdr:to>
      <xdr:col>67</xdr:col>
      <xdr:colOff>101600</xdr:colOff>
      <xdr:row>59</xdr:row>
      <xdr:rowOff>92583</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109110</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817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28572</xdr:rowOff>
    </xdr:from>
    <xdr:to>
      <xdr:col>85</xdr:col>
      <xdr:colOff>127000</xdr:colOff>
      <xdr:row>77</xdr:row>
      <xdr:rowOff>57539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30222"/>
          <a:ext cx="8382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57539</xdr:rowOff>
    </xdr:from>
    <xdr:to>
      <xdr:col>81</xdr:col>
      <xdr:colOff>50800</xdr:colOff>
      <xdr:row>77</xdr:row>
      <xdr:rowOff>115706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59189"/>
          <a:ext cx="889000" cy="5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115706</xdr:rowOff>
    </xdr:from>
    <xdr:to>
      <xdr:col>76</xdr:col>
      <xdr:colOff>114300</xdr:colOff>
      <xdr:row>77</xdr:row>
      <xdr:rowOff>141774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17356"/>
          <a:ext cx="889000" cy="2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141774</xdr:rowOff>
    </xdr:from>
    <xdr:to>
      <xdr:col>71</xdr:col>
      <xdr:colOff>177800</xdr:colOff>
      <xdr:row>77</xdr:row>
      <xdr:rowOff>154448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43424"/>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124225</xdr:rowOff>
    </xdr:from>
    <xdr:to>
      <xdr:col>72</xdr:col>
      <xdr:colOff>38100</xdr:colOff>
      <xdr:row>78</xdr:row>
      <xdr:rowOff>54375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45502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1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121310</xdr:rowOff>
    </xdr:from>
    <xdr:to>
      <xdr:col>67</xdr:col>
      <xdr:colOff>101600</xdr:colOff>
      <xdr:row>78</xdr:row>
      <xdr:rowOff>51460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42587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41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149222</xdr:rowOff>
    </xdr:from>
    <xdr:to>
      <xdr:col>85</xdr:col>
      <xdr:colOff>177800</xdr:colOff>
      <xdr:row>77</xdr:row>
      <xdr:rowOff>79372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649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3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6739</xdr:rowOff>
    </xdr:from>
    <xdr:to>
      <xdr:col>81</xdr:col>
      <xdr:colOff>101600</xdr:colOff>
      <xdr:row>77</xdr:row>
      <xdr:rowOff>108339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0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124866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8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64906</xdr:rowOff>
    </xdr:from>
    <xdr:to>
      <xdr:col>76</xdr:col>
      <xdr:colOff>165100</xdr:colOff>
      <xdr:row>77</xdr:row>
      <xdr:rowOff>166506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6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157633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35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90974</xdr:rowOff>
    </xdr:from>
    <xdr:to>
      <xdr:col>72</xdr:col>
      <xdr:colOff>38100</xdr:colOff>
      <xdr:row>78</xdr:row>
      <xdr:rowOff>21124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37651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6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103648</xdr:rowOff>
    </xdr:from>
    <xdr:to>
      <xdr:col>67</xdr:col>
      <xdr:colOff>101600</xdr:colOff>
      <xdr:row>78</xdr:row>
      <xdr:rowOff>33798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0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50325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8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116115</xdr:rowOff>
    </xdr:from>
    <xdr:to>
      <xdr:col>85</xdr:col>
      <xdr:colOff>127000</xdr:colOff>
      <xdr:row>98</xdr:row>
      <xdr:rowOff>127781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918215"/>
          <a:ext cx="838200" cy="1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116115</xdr:rowOff>
    </xdr:from>
    <xdr:to>
      <xdr:col>81</xdr:col>
      <xdr:colOff>50800</xdr:colOff>
      <xdr:row>98</xdr:row>
      <xdr:rowOff>122562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18215"/>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118404</xdr:rowOff>
    </xdr:from>
    <xdr:to>
      <xdr:col>76</xdr:col>
      <xdr:colOff>114300</xdr:colOff>
      <xdr:row>98</xdr:row>
      <xdr:rowOff>122562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20504"/>
          <a:ext cx="8890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118404</xdr:rowOff>
    </xdr:from>
    <xdr:to>
      <xdr:col>71</xdr:col>
      <xdr:colOff>177800</xdr:colOff>
      <xdr:row>98</xdr:row>
      <xdr:rowOff>132362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20504"/>
          <a:ext cx="889000" cy="1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40976</xdr:rowOff>
    </xdr:from>
    <xdr:to>
      <xdr:col>72</xdr:col>
      <xdr:colOff>38100</xdr:colOff>
      <xdr:row>98</xdr:row>
      <xdr:rowOff>142576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4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159103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1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45969</xdr:rowOff>
    </xdr:from>
    <xdr:to>
      <xdr:col>67</xdr:col>
      <xdr:colOff>101600</xdr:colOff>
      <xdr:row>98</xdr:row>
      <xdr:rowOff>147569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164096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76981</xdr:rowOff>
    </xdr:from>
    <xdr:to>
      <xdr:col>85</xdr:col>
      <xdr:colOff>177800</xdr:colOff>
      <xdr:row>99</xdr:row>
      <xdr:rowOff>7131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163358</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9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65315</xdr:rowOff>
    </xdr:from>
    <xdr:to>
      <xdr:col>81</xdr:col>
      <xdr:colOff>101600</xdr:colOff>
      <xdr:row>98</xdr:row>
      <xdr:rowOff>166915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6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158042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71762</xdr:rowOff>
    </xdr:from>
    <xdr:to>
      <xdr:col>76</xdr:col>
      <xdr:colOff>165100</xdr:colOff>
      <xdr:row>99</xdr:row>
      <xdr:rowOff>1912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164489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6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67604</xdr:rowOff>
    </xdr:from>
    <xdr:to>
      <xdr:col>72</xdr:col>
      <xdr:colOff>38100</xdr:colOff>
      <xdr:row>98</xdr:row>
      <xdr:rowOff>169204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160331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6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81562</xdr:rowOff>
    </xdr:from>
    <xdr:to>
      <xdr:col>67</xdr:col>
      <xdr:colOff>101600</xdr:colOff>
      <xdr:row>99</xdr:row>
      <xdr:rowOff>11712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2839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7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37364</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552464"/>
          <a:ext cx="889000" cy="17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37364</xdr:rowOff>
    </xdr:from>
    <xdr:to>
      <xdr:col>102</xdr:col>
      <xdr:colOff>114300</xdr:colOff>
      <xdr:row>39</xdr:row>
      <xdr:rowOff>39154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552464"/>
          <a:ext cx="889000" cy="17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122572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6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158013</xdr:rowOff>
    </xdr:from>
    <xdr:to>
      <xdr:col>102</xdr:col>
      <xdr:colOff>165100</xdr:colOff>
      <xdr:row>38</xdr:row>
      <xdr:rowOff>88164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016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104690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27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159804</xdr:rowOff>
    </xdr:from>
    <xdr:to>
      <xdr:col>98</xdr:col>
      <xdr:colOff>38100</xdr:colOff>
      <xdr:row>39</xdr:row>
      <xdr:rowOff>89954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81081</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6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119065</xdr:rowOff>
    </xdr:from>
    <xdr:to>
      <xdr:col>116</xdr:col>
      <xdr:colOff>63500</xdr:colOff>
      <xdr:row>58</xdr:row>
      <xdr:rowOff>131806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63165"/>
          <a:ext cx="838200" cy="1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131806</xdr:rowOff>
    </xdr:from>
    <xdr:to>
      <xdr:col>111</xdr:col>
      <xdr:colOff>177800</xdr:colOff>
      <xdr:row>58</xdr:row>
      <xdr:rowOff>139807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7590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124681</xdr:rowOff>
    </xdr:from>
    <xdr:to>
      <xdr:col>107</xdr:col>
      <xdr:colOff>50800</xdr:colOff>
      <xdr:row>58</xdr:row>
      <xdr:rowOff>139807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68781"/>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117533</xdr:rowOff>
    </xdr:from>
    <xdr:to>
      <xdr:col>102</xdr:col>
      <xdr:colOff>114300</xdr:colOff>
      <xdr:row>58</xdr:row>
      <xdr:rowOff>124681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61633"/>
          <a:ext cx="8890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128281</xdr:rowOff>
    </xdr:from>
    <xdr:to>
      <xdr:col>102</xdr:col>
      <xdr:colOff>165100</xdr:colOff>
      <xdr:row>59</xdr:row>
      <xdr:rowOff>58431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49558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6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115022</xdr:rowOff>
    </xdr:from>
    <xdr:to>
      <xdr:col>98</xdr:col>
      <xdr:colOff>38100</xdr:colOff>
      <xdr:row>59</xdr:row>
      <xdr:rowOff>45172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36299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5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68265</xdr:rowOff>
    </xdr:from>
    <xdr:to>
      <xdr:col>116</xdr:col>
      <xdr:colOff>114300</xdr:colOff>
      <xdr:row>58</xdr:row>
      <xdr:rowOff>169865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27642</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0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81006</xdr:rowOff>
    </xdr:from>
    <xdr:to>
      <xdr:col>112</xdr:col>
      <xdr:colOff>38100</xdr:colOff>
      <xdr:row>59</xdr:row>
      <xdr:rowOff>11156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27683</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8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89007</xdr:rowOff>
    </xdr:from>
    <xdr:to>
      <xdr:col>107</xdr:col>
      <xdr:colOff>101600</xdr:colOff>
      <xdr:row>59</xdr:row>
      <xdr:rowOff>19157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35684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0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73881</xdr:rowOff>
    </xdr:from>
    <xdr:to>
      <xdr:col>102</xdr:col>
      <xdr:colOff>165100</xdr:colOff>
      <xdr:row>59</xdr:row>
      <xdr:rowOff>4031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20558</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66733</xdr:rowOff>
    </xdr:from>
    <xdr:to>
      <xdr:col>98</xdr:col>
      <xdr:colOff>38100</xdr:colOff>
      <xdr:row>58</xdr:row>
      <xdr:rowOff>168333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13410</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8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117628</xdr:rowOff>
    </xdr:from>
    <xdr:to>
      <xdr:col>116</xdr:col>
      <xdr:colOff>63500</xdr:colOff>
      <xdr:row>77</xdr:row>
      <xdr:rowOff>147788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319278"/>
          <a:ext cx="838200" cy="3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147788</xdr:rowOff>
    </xdr:from>
    <xdr:to>
      <xdr:col>111</xdr:col>
      <xdr:colOff>177800</xdr:colOff>
      <xdr:row>78</xdr:row>
      <xdr:rowOff>5607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49438"/>
          <a:ext cx="889000" cy="2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3561</xdr:rowOff>
    </xdr:from>
    <xdr:to>
      <xdr:col>107</xdr:col>
      <xdr:colOff>50800</xdr:colOff>
      <xdr:row>78</xdr:row>
      <xdr:rowOff>5607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376661"/>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3561</xdr:rowOff>
    </xdr:from>
    <xdr:to>
      <xdr:col>102</xdr:col>
      <xdr:colOff>114300</xdr:colOff>
      <xdr:row>78</xdr:row>
      <xdr:rowOff>17002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76661"/>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30657</xdr:rowOff>
    </xdr:from>
    <xdr:to>
      <xdr:col>102</xdr:col>
      <xdr:colOff>165100</xdr:colOff>
      <xdr:row>77</xdr:row>
      <xdr:rowOff>132257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148784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0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30028</xdr:rowOff>
    </xdr:from>
    <xdr:to>
      <xdr:col>98</xdr:col>
      <xdr:colOff>38100</xdr:colOff>
      <xdr:row>77</xdr:row>
      <xdr:rowOff>131628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148155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0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66828</xdr:rowOff>
    </xdr:from>
    <xdr:to>
      <xdr:col>116</xdr:col>
      <xdr:colOff>114300</xdr:colOff>
      <xdr:row>77</xdr:row>
      <xdr:rowOff>168428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6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153205</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8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96988</xdr:rowOff>
    </xdr:from>
    <xdr:to>
      <xdr:col>112</xdr:col>
      <xdr:colOff>38100</xdr:colOff>
      <xdr:row>78</xdr:row>
      <xdr:rowOff>27138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9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18265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39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126257</xdr:rowOff>
    </xdr:from>
    <xdr:to>
      <xdr:col>107</xdr:col>
      <xdr:colOff>101600</xdr:colOff>
      <xdr:row>78</xdr:row>
      <xdr:rowOff>56407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47534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2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124211</xdr:rowOff>
    </xdr:from>
    <xdr:to>
      <xdr:col>102</xdr:col>
      <xdr:colOff>165100</xdr:colOff>
      <xdr:row>78</xdr:row>
      <xdr:rowOff>54361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2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45488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1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137652</xdr:rowOff>
    </xdr:from>
    <xdr:to>
      <xdr:col>98</xdr:col>
      <xdr:colOff>38100</xdr:colOff>
      <xdr:row>78</xdr:row>
      <xdr:rowOff>67802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58929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3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千円であり前年と比べると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人件費、物件費については、最低賃金や物価の上昇により前年と比較して増となっているが、類似団体との差は少なくなっており、今後も適正な定員管理や各種経費の精査を図りながら抑制に努める。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補助費等については病院会計への繰出金による増であり、扶助費については非課税世帯や子育て世帯に対する臨時給付金が主な要因であるため、歳出は上昇したが、一般財源が増となるものではない。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歳出を押し上げる一番の要因となっているのが普通建設事業費で特に更新整備にかかる事業費は類似団体と比較してもかなり高くなっている。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主な内容としては、住宅、水道、道路橋梁など住民生活に必要な施設について大規模改修等を行っており、今後も事業の実施は必須だが、優先順位を決めながら計画的な実施に努める。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4,594
4,520
743.09
8,090,084
8,011,960
76,741
3,948,797
7,651,972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135795</xdr:rowOff>
    </xdr:from>
    <xdr:to>
      <xdr:col>24</xdr:col>
      <xdr:colOff>63500</xdr:colOff>
      <xdr:row>37</xdr:row>
      <xdr:rowOff>136023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79445"/>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112439</xdr:rowOff>
    </xdr:from>
    <xdr:to>
      <xdr:col>19</xdr:col>
      <xdr:colOff>177800</xdr:colOff>
      <xdr:row>37</xdr:row>
      <xdr:rowOff>136023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56089"/>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112439</xdr:rowOff>
    </xdr:from>
    <xdr:to>
      <xdr:col>15</xdr:col>
      <xdr:colOff>50800</xdr:colOff>
      <xdr:row>37</xdr:row>
      <xdr:rowOff>114859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56089"/>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114859</xdr:rowOff>
    </xdr:from>
    <xdr:to>
      <xdr:col>10</xdr:col>
      <xdr:colOff>114300</xdr:colOff>
      <xdr:row>37</xdr:row>
      <xdr:rowOff>132652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58509"/>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135191</xdr:rowOff>
    </xdr:from>
    <xdr:to>
      <xdr:col>10</xdr:col>
      <xdr:colOff>165100</xdr:colOff>
      <xdr:row>38</xdr:row>
      <xdr:rowOff>65342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56469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136411</xdr:rowOff>
    </xdr:from>
    <xdr:to>
      <xdr:col>6</xdr:col>
      <xdr:colOff>38100</xdr:colOff>
      <xdr:row>38</xdr:row>
      <xdr:rowOff>66560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57688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84995</xdr:rowOff>
    </xdr:from>
    <xdr:to>
      <xdr:col>24</xdr:col>
      <xdr:colOff>114300</xdr:colOff>
      <xdr:row>38</xdr:row>
      <xdr:rowOff>15145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171372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85223</xdr:rowOff>
    </xdr:from>
    <xdr:to>
      <xdr:col>20</xdr:col>
      <xdr:colOff>38100</xdr:colOff>
      <xdr:row>38</xdr:row>
      <xdr:rowOff>15373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6500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61639</xdr:rowOff>
    </xdr:from>
    <xdr:to>
      <xdr:col>15</xdr:col>
      <xdr:colOff>101600</xdr:colOff>
      <xdr:row>37</xdr:row>
      <xdr:rowOff>163240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05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154367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9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64059</xdr:rowOff>
    </xdr:from>
    <xdr:to>
      <xdr:col>10</xdr:col>
      <xdr:colOff>165100</xdr:colOff>
      <xdr:row>37</xdr:row>
      <xdr:rowOff>165659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10736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81852</xdr:rowOff>
    </xdr:from>
    <xdr:to>
      <xdr:col>6</xdr:col>
      <xdr:colOff>38100</xdr:colOff>
      <xdr:row>38</xdr:row>
      <xdr:rowOff>12002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28529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20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66224</xdr:rowOff>
    </xdr:from>
    <xdr:to>
      <xdr:col>24</xdr:col>
      <xdr:colOff>63500</xdr:colOff>
      <xdr:row>58</xdr:row>
      <xdr:rowOff>70787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10324"/>
          <a:ext cx="8382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123104</xdr:rowOff>
    </xdr:from>
    <xdr:to>
      <xdr:col>19</xdr:col>
      <xdr:colOff>177800</xdr:colOff>
      <xdr:row>58</xdr:row>
      <xdr:rowOff>66224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95754"/>
          <a:ext cx="889000" cy="11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123104</xdr:rowOff>
    </xdr:from>
    <xdr:to>
      <xdr:col>15</xdr:col>
      <xdr:colOff>50800</xdr:colOff>
      <xdr:row>58</xdr:row>
      <xdr:rowOff>77720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95754"/>
          <a:ext cx="889000" cy="12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66847</xdr:rowOff>
    </xdr:from>
    <xdr:to>
      <xdr:col>10</xdr:col>
      <xdr:colOff>114300</xdr:colOff>
      <xdr:row>58</xdr:row>
      <xdr:rowOff>77720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10947"/>
          <a:ext cx="889000" cy="1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17345</xdr:rowOff>
    </xdr:from>
    <xdr:to>
      <xdr:col>10</xdr:col>
      <xdr:colOff>165100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27375</xdr:rowOff>
    </xdr:from>
    <xdr:to>
      <xdr:col>6</xdr:col>
      <xdr:colOff>38100</xdr:colOff>
      <xdr:row>58</xdr:row>
      <xdr:rowOff>128975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120102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19987</xdr:rowOff>
    </xdr:from>
    <xdr:to>
      <xdr:col>24</xdr:col>
      <xdr:colOff>114300</xdr:colOff>
      <xdr:row>58</xdr:row>
      <xdr:rowOff>121587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6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106364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7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15424</xdr:rowOff>
    </xdr:from>
    <xdr:to>
      <xdr:col>20</xdr:col>
      <xdr:colOff>38100</xdr:colOff>
      <xdr:row>58</xdr:row>
      <xdr:rowOff>117024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108151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5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72304</xdr:rowOff>
    </xdr:from>
    <xdr:to>
      <xdr:col>15</xdr:col>
      <xdr:colOff>101600</xdr:colOff>
      <xdr:row>58</xdr:row>
      <xdr:rowOff>2454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165031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3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26920</xdr:rowOff>
    </xdr:from>
    <xdr:to>
      <xdr:col>10</xdr:col>
      <xdr:colOff>165100</xdr:colOff>
      <xdr:row>58</xdr:row>
      <xdr:rowOff>128520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119647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6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16047</xdr:rowOff>
    </xdr:from>
    <xdr:to>
      <xdr:col>6</xdr:col>
      <xdr:colOff>38100</xdr:colOff>
      <xdr:row>58</xdr:row>
      <xdr:rowOff>117647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6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134174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151685</xdr:rowOff>
    </xdr:from>
    <xdr:to>
      <xdr:col>24</xdr:col>
      <xdr:colOff>63500</xdr:colOff>
      <xdr:row>75</xdr:row>
      <xdr:rowOff>36876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38985"/>
          <a:ext cx="838200" cy="5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36876</xdr:rowOff>
    </xdr:from>
    <xdr:to>
      <xdr:col>19</xdr:col>
      <xdr:colOff>177800</xdr:colOff>
      <xdr:row>76</xdr:row>
      <xdr:rowOff>102471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95626"/>
          <a:ext cx="889000" cy="23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102471</xdr:rowOff>
    </xdr:from>
    <xdr:to>
      <xdr:col>15</xdr:col>
      <xdr:colOff>50800</xdr:colOff>
      <xdr:row>76</xdr:row>
      <xdr:rowOff>166822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32671"/>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166822</xdr:rowOff>
    </xdr:from>
    <xdr:to>
      <xdr:col>10</xdr:col>
      <xdr:colOff>114300</xdr:colOff>
      <xdr:row>77</xdr:row>
      <xdr:rowOff>97859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97022"/>
          <a:ext cx="889000" cy="10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87708</xdr:rowOff>
    </xdr:from>
    <xdr:to>
      <xdr:col>10</xdr:col>
      <xdr:colOff>165100</xdr:colOff>
      <xdr:row>78</xdr:row>
      <xdr:rowOff>17858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8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8985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8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105941</xdr:rowOff>
    </xdr:from>
    <xdr:to>
      <xdr:col>6</xdr:col>
      <xdr:colOff>38100</xdr:colOff>
      <xdr:row>78</xdr:row>
      <xdr:rowOff>36091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0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27218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0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100885</xdr:rowOff>
    </xdr:from>
    <xdr:to>
      <xdr:col>24</xdr:col>
      <xdr:colOff>114300</xdr:colOff>
      <xdr:row>75</xdr:row>
      <xdr:rowOff>31035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123762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3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157526</xdr:rowOff>
    </xdr:from>
    <xdr:to>
      <xdr:col>20</xdr:col>
      <xdr:colOff>38100</xdr:colOff>
      <xdr:row>75</xdr:row>
      <xdr:rowOff>87676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4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104203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2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51671</xdr:rowOff>
    </xdr:from>
    <xdr:to>
      <xdr:col>15</xdr:col>
      <xdr:colOff>101600</xdr:colOff>
      <xdr:row>76</xdr:row>
      <xdr:rowOff>153271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169797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5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116022</xdr:rowOff>
    </xdr:from>
    <xdr:to>
      <xdr:col>10</xdr:col>
      <xdr:colOff>165100</xdr:colOff>
      <xdr:row>77</xdr:row>
      <xdr:rowOff>46172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4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62699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2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47059</xdr:rowOff>
    </xdr:from>
    <xdr:to>
      <xdr:col>6</xdr:col>
      <xdr:colOff>38100</xdr:colOff>
      <xdr:row>77</xdr:row>
      <xdr:rowOff>148659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165186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2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72887</xdr:rowOff>
    </xdr:from>
    <xdr:to>
      <xdr:col>24</xdr:col>
      <xdr:colOff>63500</xdr:colOff>
      <xdr:row>95</xdr:row>
      <xdr:rowOff>110710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360637"/>
          <a:ext cx="838200" cy="3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110710</xdr:rowOff>
    </xdr:from>
    <xdr:to>
      <xdr:col>19</xdr:col>
      <xdr:colOff>177800</xdr:colOff>
      <xdr:row>95</xdr:row>
      <xdr:rowOff>157668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398460"/>
          <a:ext cx="889000" cy="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157668</xdr:rowOff>
    </xdr:from>
    <xdr:to>
      <xdr:col>15</xdr:col>
      <xdr:colOff>50800</xdr:colOff>
      <xdr:row>96</xdr:row>
      <xdr:rowOff>46193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45418"/>
          <a:ext cx="889000" cy="5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46193</xdr:rowOff>
    </xdr:from>
    <xdr:to>
      <xdr:col>10</xdr:col>
      <xdr:colOff>114300</xdr:colOff>
      <xdr:row>96</xdr:row>
      <xdr:rowOff>77808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05393"/>
          <a:ext cx="889000" cy="3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103805</xdr:rowOff>
    </xdr:from>
    <xdr:to>
      <xdr:col>10</xdr:col>
      <xdr:colOff>165100</xdr:colOff>
      <xdr:row>98</xdr:row>
      <xdr:rowOff>33955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25082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120152</xdr:rowOff>
    </xdr:from>
    <xdr:to>
      <xdr:col>6</xdr:col>
      <xdr:colOff>38100</xdr:colOff>
      <xdr:row>98</xdr:row>
      <xdr:rowOff>50302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41429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22087</xdr:rowOff>
    </xdr:from>
    <xdr:to>
      <xdr:col>24</xdr:col>
      <xdr:colOff>114300</xdr:colOff>
      <xdr:row>95</xdr:row>
      <xdr:rowOff>123687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44964</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6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59910</xdr:rowOff>
    </xdr:from>
    <xdr:to>
      <xdr:col>20</xdr:col>
      <xdr:colOff>38100</xdr:colOff>
      <xdr:row>95</xdr:row>
      <xdr:rowOff>161510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4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6587</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12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106868</xdr:rowOff>
    </xdr:from>
    <xdr:to>
      <xdr:col>15</xdr:col>
      <xdr:colOff>101600</xdr:colOff>
      <xdr:row>96</xdr:row>
      <xdr:rowOff>37018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53545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16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166843</xdr:rowOff>
    </xdr:from>
    <xdr:to>
      <xdr:col>10</xdr:col>
      <xdr:colOff>165100</xdr:colOff>
      <xdr:row>96</xdr:row>
      <xdr:rowOff>96993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113520</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22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27008</xdr:rowOff>
    </xdr:from>
    <xdr:to>
      <xdr:col>6</xdr:col>
      <xdr:colOff>38100</xdr:colOff>
      <xdr:row>96</xdr:row>
      <xdr:rowOff>128608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8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145135</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26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107442</xdr:rowOff>
    </xdr:from>
    <xdr:to>
      <xdr:col>55</xdr:col>
      <xdr:colOff>0</xdr:colOff>
      <xdr:row>37</xdr:row>
      <xdr:rowOff>111252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45109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61104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76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130683</xdr:rowOff>
    </xdr:from>
    <xdr:to>
      <xdr:col>50</xdr:col>
      <xdr:colOff>114300</xdr:colOff>
      <xdr:row>37</xdr:row>
      <xdr:rowOff>111252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302883"/>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168165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130683</xdr:rowOff>
    </xdr:from>
    <xdr:to>
      <xdr:col>45</xdr:col>
      <xdr:colOff>177800</xdr:colOff>
      <xdr:row>36</xdr:row>
      <xdr:rowOff>137795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302883"/>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164990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137795</xdr:rowOff>
    </xdr:from>
    <xdr:to>
      <xdr:col>41</xdr:col>
      <xdr:colOff>50800</xdr:colOff>
      <xdr:row>36</xdr:row>
      <xdr:rowOff>145923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309995"/>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100711</xdr:rowOff>
    </xdr:from>
    <xdr:to>
      <xdr:col>41</xdr:col>
      <xdr:colOff>101600</xdr:colOff>
      <xdr:row>39</xdr:row>
      <xdr:rowOff>30861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21988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70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98679</xdr:rowOff>
    </xdr:from>
    <xdr:to>
      <xdr:col>36</xdr:col>
      <xdr:colOff>165100</xdr:colOff>
      <xdr:row>39</xdr:row>
      <xdr:rowOff>28829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19956</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706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56642</xdr:rowOff>
    </xdr:from>
    <xdr:to>
      <xdr:col>55</xdr:col>
      <xdr:colOff>50800</xdr:colOff>
      <xdr:row>37</xdr:row>
      <xdr:rowOff>158242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79519</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60452</xdr:rowOff>
    </xdr:from>
    <xdr:to>
      <xdr:col>50</xdr:col>
      <xdr:colOff>165100</xdr:colOff>
      <xdr:row>37</xdr:row>
      <xdr:rowOff>162052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7129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61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79883</xdr:rowOff>
    </xdr:from>
    <xdr:to>
      <xdr:col>46</xdr:col>
      <xdr:colOff>38100</xdr:colOff>
      <xdr:row>37</xdr:row>
      <xdr:rowOff>10033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2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26560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02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86995</xdr:rowOff>
    </xdr:from>
    <xdr:to>
      <xdr:col>41</xdr:col>
      <xdr:colOff>101600</xdr:colOff>
      <xdr:row>37</xdr:row>
      <xdr:rowOff>17145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33672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03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95123</xdr:rowOff>
    </xdr:from>
    <xdr:to>
      <xdr:col>36</xdr:col>
      <xdr:colOff>165100</xdr:colOff>
      <xdr:row>37</xdr:row>
      <xdr:rowOff>25273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2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41800</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04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164845</xdr:rowOff>
    </xdr:from>
    <xdr:to>
      <xdr:col>55</xdr:col>
      <xdr:colOff>0</xdr:colOff>
      <xdr:row>58</xdr:row>
      <xdr:rowOff>80530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37495"/>
          <a:ext cx="838200" cy="8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80530</xdr:rowOff>
    </xdr:from>
    <xdr:to>
      <xdr:col>50</xdr:col>
      <xdr:colOff>114300</xdr:colOff>
      <xdr:row>58</xdr:row>
      <xdr:rowOff>88878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24630"/>
          <a:ext cx="889000" cy="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85433</xdr:rowOff>
    </xdr:from>
    <xdr:to>
      <xdr:col>45</xdr:col>
      <xdr:colOff>177800</xdr:colOff>
      <xdr:row>58</xdr:row>
      <xdr:rowOff>88878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29533"/>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76901</xdr:rowOff>
    </xdr:from>
    <xdr:to>
      <xdr:col>41</xdr:col>
      <xdr:colOff>50800</xdr:colOff>
      <xdr:row>58</xdr:row>
      <xdr:rowOff>85433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21001"/>
          <a:ext cx="889000" cy="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40698</xdr:rowOff>
    </xdr:from>
    <xdr:to>
      <xdr:col>41</xdr:col>
      <xdr:colOff>101600</xdr:colOff>
      <xdr:row>58</xdr:row>
      <xdr:rowOff>142298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133425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7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43410</xdr:rowOff>
    </xdr:from>
    <xdr:to>
      <xdr:col>36</xdr:col>
      <xdr:colOff>165100</xdr:colOff>
      <xdr:row>58</xdr:row>
      <xdr:rowOff>145010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136137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114045</xdr:rowOff>
    </xdr:from>
    <xdr:to>
      <xdr:col>55</xdr:col>
      <xdr:colOff>50800</xdr:colOff>
      <xdr:row>58</xdr:row>
      <xdr:rowOff>44195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136922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3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29730</xdr:rowOff>
    </xdr:from>
    <xdr:to>
      <xdr:col>50</xdr:col>
      <xdr:colOff>165100</xdr:colOff>
      <xdr:row>58</xdr:row>
      <xdr:rowOff>131330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122457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38078</xdr:rowOff>
    </xdr:from>
    <xdr:to>
      <xdr:col>46</xdr:col>
      <xdr:colOff>38100</xdr:colOff>
      <xdr:row>58</xdr:row>
      <xdr:rowOff>139678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130805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7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34633</xdr:rowOff>
    </xdr:from>
    <xdr:to>
      <xdr:col>41</xdr:col>
      <xdr:colOff>101600</xdr:colOff>
      <xdr:row>58</xdr:row>
      <xdr:rowOff>136233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152760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5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26101</xdr:rowOff>
    </xdr:from>
    <xdr:to>
      <xdr:col>36</xdr:col>
      <xdr:colOff>165100</xdr:colOff>
      <xdr:row>58</xdr:row>
      <xdr:rowOff>127701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144228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4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156246</xdr:rowOff>
    </xdr:from>
    <xdr:to>
      <xdr:col>55</xdr:col>
      <xdr:colOff>0</xdr:colOff>
      <xdr:row>78</xdr:row>
      <xdr:rowOff>14542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57896"/>
          <a:ext cx="838200" cy="2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152981</xdr:rowOff>
    </xdr:from>
    <xdr:to>
      <xdr:col>50</xdr:col>
      <xdr:colOff>114300</xdr:colOff>
      <xdr:row>78</xdr:row>
      <xdr:rowOff>14542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54631"/>
          <a:ext cx="889000" cy="3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152981</xdr:rowOff>
    </xdr:from>
    <xdr:to>
      <xdr:col>45</xdr:col>
      <xdr:colOff>177800</xdr:colOff>
      <xdr:row>78</xdr:row>
      <xdr:rowOff>45284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54631"/>
          <a:ext cx="889000" cy="6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42456</xdr:rowOff>
    </xdr:from>
    <xdr:to>
      <xdr:col>41</xdr:col>
      <xdr:colOff>50800</xdr:colOff>
      <xdr:row>78</xdr:row>
      <xdr:rowOff>45284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15556"/>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24760</xdr:rowOff>
    </xdr:from>
    <xdr:to>
      <xdr:col>41</xdr:col>
      <xdr:colOff>101600</xdr:colOff>
      <xdr:row>78</xdr:row>
      <xdr:rowOff>126360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117487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9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25730</xdr:rowOff>
    </xdr:from>
    <xdr:to>
      <xdr:col>36</xdr:col>
      <xdr:colOff>165100</xdr:colOff>
      <xdr:row>78</xdr:row>
      <xdr:rowOff>127330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118457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105446</xdr:rowOff>
    </xdr:from>
    <xdr:to>
      <xdr:col>55</xdr:col>
      <xdr:colOff>50800</xdr:colOff>
      <xdr:row>78</xdr:row>
      <xdr:rowOff>35596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83873</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8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135192</xdr:rowOff>
    </xdr:from>
    <xdr:to>
      <xdr:col>50</xdr:col>
      <xdr:colOff>165100</xdr:colOff>
      <xdr:row>78</xdr:row>
      <xdr:rowOff>65342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56469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2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102181</xdr:rowOff>
    </xdr:from>
    <xdr:to>
      <xdr:col>46</xdr:col>
      <xdr:colOff>38100</xdr:colOff>
      <xdr:row>78</xdr:row>
      <xdr:rowOff>32331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48858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7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165934</xdr:rowOff>
    </xdr:from>
    <xdr:to>
      <xdr:col>41</xdr:col>
      <xdr:colOff>101600</xdr:colOff>
      <xdr:row>78</xdr:row>
      <xdr:rowOff>96084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6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112611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4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163106</xdr:rowOff>
    </xdr:from>
    <xdr:to>
      <xdr:col>36</xdr:col>
      <xdr:colOff>165100</xdr:colOff>
      <xdr:row>78</xdr:row>
      <xdr:rowOff>93256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6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109783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3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43540</xdr:rowOff>
    </xdr:from>
    <xdr:to>
      <xdr:col>55</xdr:col>
      <xdr:colOff>0</xdr:colOff>
      <xdr:row>97</xdr:row>
      <xdr:rowOff>52595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502740"/>
          <a:ext cx="838200" cy="18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43540</xdr:rowOff>
    </xdr:from>
    <xdr:to>
      <xdr:col>50</xdr:col>
      <xdr:colOff>114300</xdr:colOff>
      <xdr:row>97</xdr:row>
      <xdr:rowOff>157000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02740"/>
          <a:ext cx="889000" cy="2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157000</xdr:rowOff>
    </xdr:from>
    <xdr:to>
      <xdr:col>45</xdr:col>
      <xdr:colOff>177800</xdr:colOff>
      <xdr:row>98</xdr:row>
      <xdr:rowOff>63179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87650"/>
          <a:ext cx="889000" cy="7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59736</xdr:rowOff>
    </xdr:from>
    <xdr:to>
      <xdr:col>41</xdr:col>
      <xdr:colOff>50800</xdr:colOff>
      <xdr:row>98</xdr:row>
      <xdr:rowOff>63179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61836"/>
          <a:ext cx="889000" cy="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151016</xdr:rowOff>
    </xdr:from>
    <xdr:to>
      <xdr:col>41</xdr:col>
      <xdr:colOff>101600</xdr:colOff>
      <xdr:row>98</xdr:row>
      <xdr:rowOff>81166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8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97693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157883</xdr:rowOff>
    </xdr:from>
    <xdr:to>
      <xdr:col>36</xdr:col>
      <xdr:colOff>165100</xdr:colOff>
      <xdr:row>98</xdr:row>
      <xdr:rowOff>88033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8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104560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1795</xdr:rowOff>
    </xdr:from>
    <xdr:to>
      <xdr:col>55</xdr:col>
      <xdr:colOff>50800</xdr:colOff>
      <xdr:row>97</xdr:row>
      <xdr:rowOff>103395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3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151672</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1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164190</xdr:rowOff>
    </xdr:from>
    <xdr:to>
      <xdr:col>50</xdr:col>
      <xdr:colOff>165100</xdr:colOff>
      <xdr:row>96</xdr:row>
      <xdr:rowOff>94340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110867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227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106200</xdr:rowOff>
    </xdr:from>
    <xdr:to>
      <xdr:col>46</xdr:col>
      <xdr:colOff>38100</xdr:colOff>
      <xdr:row>98</xdr:row>
      <xdr:rowOff>36350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3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27477</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82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12379</xdr:rowOff>
    </xdr:from>
    <xdr:to>
      <xdr:col>41</xdr:col>
      <xdr:colOff>101600</xdr:colOff>
      <xdr:row>98</xdr:row>
      <xdr:rowOff>113979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105106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8936</xdr:rowOff>
    </xdr:from>
    <xdr:to>
      <xdr:col>36</xdr:col>
      <xdr:colOff>165100</xdr:colOff>
      <xdr:row>98</xdr:row>
      <xdr:rowOff>110536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101663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0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169325</xdr:rowOff>
    </xdr:from>
    <xdr:to>
      <xdr:col>85</xdr:col>
      <xdr:colOff>127000</xdr:colOff>
      <xdr:row>38</xdr:row>
      <xdr:rowOff>10187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12975"/>
          <a:ext cx="8382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149379</xdr:rowOff>
    </xdr:from>
    <xdr:to>
      <xdr:col>81</xdr:col>
      <xdr:colOff>50800</xdr:colOff>
      <xdr:row>38</xdr:row>
      <xdr:rowOff>10187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93029"/>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149379</xdr:rowOff>
    </xdr:from>
    <xdr:to>
      <xdr:col>76</xdr:col>
      <xdr:colOff>114300</xdr:colOff>
      <xdr:row>37</xdr:row>
      <xdr:rowOff>156996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93029"/>
          <a:ext cx="889000" cy="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156996</xdr:rowOff>
    </xdr:from>
    <xdr:to>
      <xdr:col>71</xdr:col>
      <xdr:colOff>177800</xdr:colOff>
      <xdr:row>38</xdr:row>
      <xdr:rowOff>3500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00646"/>
          <a:ext cx="889000" cy="1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155898</xdr:rowOff>
    </xdr:from>
    <xdr:to>
      <xdr:col>72</xdr:col>
      <xdr:colOff>38100</xdr:colOff>
      <xdr:row>38</xdr:row>
      <xdr:rowOff>86048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9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77175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9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165257</xdr:rowOff>
    </xdr:from>
    <xdr:to>
      <xdr:col>67</xdr:col>
      <xdr:colOff>101600</xdr:colOff>
      <xdr:row>38</xdr:row>
      <xdr:rowOff>95407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0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86534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0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118524</xdr:rowOff>
    </xdr:from>
    <xdr:to>
      <xdr:col>85</xdr:col>
      <xdr:colOff>177800</xdr:colOff>
      <xdr:row>38</xdr:row>
      <xdr:rowOff>48675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621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77901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5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130837</xdr:rowOff>
    </xdr:from>
    <xdr:to>
      <xdr:col>81</xdr:col>
      <xdr:colOff>101600</xdr:colOff>
      <xdr:row>38</xdr:row>
      <xdr:rowOff>60987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52114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6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98579</xdr:rowOff>
    </xdr:from>
    <xdr:to>
      <xdr:col>76</xdr:col>
      <xdr:colOff>165100</xdr:colOff>
      <xdr:row>38</xdr:row>
      <xdr:rowOff>28728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422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45256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106196</xdr:rowOff>
    </xdr:from>
    <xdr:to>
      <xdr:col>72</xdr:col>
      <xdr:colOff>38100</xdr:colOff>
      <xdr:row>38</xdr:row>
      <xdr:rowOff>36346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52873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2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124150</xdr:rowOff>
    </xdr:from>
    <xdr:to>
      <xdr:col>67</xdr:col>
      <xdr:colOff>101600</xdr:colOff>
      <xdr:row>38</xdr:row>
      <xdr:rowOff>54301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678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70827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4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73827</xdr:rowOff>
    </xdr:from>
    <xdr:to>
      <xdr:col>85</xdr:col>
      <xdr:colOff>127000</xdr:colOff>
      <xdr:row>57</xdr:row>
      <xdr:rowOff>100261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46477"/>
          <a:ext cx="838200" cy="2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164553</xdr:rowOff>
    </xdr:from>
    <xdr:to>
      <xdr:col>81</xdr:col>
      <xdr:colOff>50800</xdr:colOff>
      <xdr:row>57</xdr:row>
      <xdr:rowOff>100261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65753"/>
          <a:ext cx="889000" cy="10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164553</xdr:rowOff>
    </xdr:from>
    <xdr:to>
      <xdr:col>76</xdr:col>
      <xdr:colOff>114300</xdr:colOff>
      <xdr:row>57</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65753"/>
          <a:ext cx="889000" cy="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25400</xdr:rowOff>
    </xdr:from>
    <xdr:to>
      <xdr:col>71</xdr:col>
      <xdr:colOff>177800</xdr:colOff>
      <xdr:row>57</xdr:row>
      <xdr:rowOff>73278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98050"/>
          <a:ext cx="889000" cy="4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147281</xdr:rowOff>
    </xdr:from>
    <xdr:to>
      <xdr:col>72</xdr:col>
      <xdr:colOff>38100</xdr:colOff>
      <xdr:row>58</xdr:row>
      <xdr:rowOff>77431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68558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100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157141</xdr:rowOff>
    </xdr:from>
    <xdr:to>
      <xdr:col>67</xdr:col>
      <xdr:colOff>101600</xdr:colOff>
      <xdr:row>58</xdr:row>
      <xdr:rowOff>87291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78418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100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23027</xdr:rowOff>
    </xdr:from>
    <xdr:to>
      <xdr:col>85</xdr:col>
      <xdr:colOff>177800</xdr:colOff>
      <xdr:row>57</xdr:row>
      <xdr:rowOff>124627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45904</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4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49461</xdr:rowOff>
    </xdr:from>
    <xdr:to>
      <xdr:col>81</xdr:col>
      <xdr:colOff>101600</xdr:colOff>
      <xdr:row>57</xdr:row>
      <xdr:rowOff>151061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167588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59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113753</xdr:rowOff>
    </xdr:from>
    <xdr:to>
      <xdr:col>76</xdr:col>
      <xdr:colOff>165100</xdr:colOff>
      <xdr:row>57</xdr:row>
      <xdr:rowOff>43903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1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60430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49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146050</xdr:rowOff>
    </xdr:from>
    <xdr:to>
      <xdr:col>72</xdr:col>
      <xdr:colOff>38100</xdr:colOff>
      <xdr:row>57</xdr:row>
      <xdr:rowOff>76200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92727</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5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22478</xdr:rowOff>
    </xdr:from>
    <xdr:to>
      <xdr:col>67</xdr:col>
      <xdr:colOff>101600</xdr:colOff>
      <xdr:row>57</xdr:row>
      <xdr:rowOff>124078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9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140605</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57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5076</xdr:rowOff>
    </xdr:from>
    <xdr:to>
      <xdr:col>85</xdr:col>
      <xdr:colOff>127000</xdr:colOff>
      <xdr:row>79</xdr:row>
      <xdr:rowOff>41638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49626"/>
          <a:ext cx="838200" cy="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165993</xdr:rowOff>
    </xdr:from>
    <xdr:to>
      <xdr:col>81</xdr:col>
      <xdr:colOff>50800</xdr:colOff>
      <xdr:row>79</xdr:row>
      <xdr:rowOff>41638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67643"/>
          <a:ext cx="889000" cy="2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162640</xdr:rowOff>
    </xdr:from>
    <xdr:to>
      <xdr:col>76</xdr:col>
      <xdr:colOff>114300</xdr:colOff>
      <xdr:row>77</xdr:row>
      <xdr:rowOff>165993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64290"/>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162640</xdr:rowOff>
    </xdr:from>
    <xdr:to>
      <xdr:col>71</xdr:col>
      <xdr:colOff>177800</xdr:colOff>
      <xdr:row>78</xdr:row>
      <xdr:rowOff>92642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64290"/>
          <a:ext cx="889000" cy="10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133683</xdr:rowOff>
    </xdr:from>
    <xdr:to>
      <xdr:col>72</xdr:col>
      <xdr:colOff>38100</xdr:colOff>
      <xdr:row>79</xdr:row>
      <xdr:rowOff>63833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54960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9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134795</xdr:rowOff>
    </xdr:from>
    <xdr:to>
      <xdr:col>67</xdr:col>
      <xdr:colOff>101600</xdr:colOff>
      <xdr:row>79</xdr:row>
      <xdr:rowOff>64945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56072</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125726</xdr:rowOff>
    </xdr:from>
    <xdr:to>
      <xdr:col>85</xdr:col>
      <xdr:colOff>177800</xdr:colOff>
      <xdr:row>79</xdr:row>
      <xdr:rowOff>55876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9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93455</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162288</xdr:rowOff>
    </xdr:from>
    <xdr:to>
      <xdr:col>81</xdr:col>
      <xdr:colOff>101600</xdr:colOff>
      <xdr:row>79</xdr:row>
      <xdr:rowOff>92438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83565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115193</xdr:rowOff>
    </xdr:from>
    <xdr:to>
      <xdr:col>76</xdr:col>
      <xdr:colOff>165100</xdr:colOff>
      <xdr:row>78</xdr:row>
      <xdr:rowOff>45343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1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61870</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309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111840</xdr:rowOff>
    </xdr:from>
    <xdr:to>
      <xdr:col>72</xdr:col>
      <xdr:colOff>38100</xdr:colOff>
      <xdr:row>78</xdr:row>
      <xdr:rowOff>41990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58517</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308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41842</xdr:rowOff>
    </xdr:from>
    <xdr:to>
      <xdr:col>67</xdr:col>
      <xdr:colOff>101600</xdr:colOff>
      <xdr:row>78</xdr:row>
      <xdr:rowOff>143442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159969</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19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28572</xdr:rowOff>
    </xdr:from>
    <xdr:to>
      <xdr:col>85</xdr:col>
      <xdr:colOff>127000</xdr:colOff>
      <xdr:row>97</xdr:row>
      <xdr:rowOff>57539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59222"/>
          <a:ext cx="8382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57539</xdr:rowOff>
    </xdr:from>
    <xdr:to>
      <xdr:col>81</xdr:col>
      <xdr:colOff>50800</xdr:colOff>
      <xdr:row>97</xdr:row>
      <xdr:rowOff>115706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88189"/>
          <a:ext cx="889000" cy="5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115706</xdr:rowOff>
    </xdr:from>
    <xdr:to>
      <xdr:col>76</xdr:col>
      <xdr:colOff>114300</xdr:colOff>
      <xdr:row>97</xdr:row>
      <xdr:rowOff>141774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46356"/>
          <a:ext cx="889000" cy="2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141774</xdr:rowOff>
    </xdr:from>
    <xdr:to>
      <xdr:col>71</xdr:col>
      <xdr:colOff>177800</xdr:colOff>
      <xdr:row>97</xdr:row>
      <xdr:rowOff>154448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72424"/>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124192</xdr:rowOff>
    </xdr:from>
    <xdr:to>
      <xdr:col>72</xdr:col>
      <xdr:colOff>38100</xdr:colOff>
      <xdr:row>98</xdr:row>
      <xdr:rowOff>54342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45469</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84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121289</xdr:rowOff>
    </xdr:from>
    <xdr:to>
      <xdr:col>67</xdr:col>
      <xdr:colOff>101600</xdr:colOff>
      <xdr:row>98</xdr:row>
      <xdr:rowOff>51439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42566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8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149222</xdr:rowOff>
    </xdr:from>
    <xdr:to>
      <xdr:col>85</xdr:col>
      <xdr:colOff>177800</xdr:colOff>
      <xdr:row>97</xdr:row>
      <xdr:rowOff>79372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5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6739</xdr:rowOff>
    </xdr:from>
    <xdr:to>
      <xdr:col>81</xdr:col>
      <xdr:colOff>101600</xdr:colOff>
      <xdr:row>97</xdr:row>
      <xdr:rowOff>108339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124866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41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64906</xdr:rowOff>
    </xdr:from>
    <xdr:to>
      <xdr:col>76</xdr:col>
      <xdr:colOff>165100</xdr:colOff>
      <xdr:row>97</xdr:row>
      <xdr:rowOff>166506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9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157633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78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90974</xdr:rowOff>
    </xdr:from>
    <xdr:to>
      <xdr:col>72</xdr:col>
      <xdr:colOff>38100</xdr:colOff>
      <xdr:row>98</xdr:row>
      <xdr:rowOff>21124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2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37651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496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103648</xdr:rowOff>
    </xdr:from>
    <xdr:to>
      <xdr:col>67</xdr:col>
      <xdr:colOff>101600</xdr:colOff>
      <xdr:row>98</xdr:row>
      <xdr:rowOff>33798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3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50325</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50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類似団体平均値と比べ差が大きい項目は、民生費、衛生費、農林水産業費、教育費、公債費である。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民生費の増はバチラー保育園整備事業により、農林水産業費については畜産・酪農収益力強化整備事業補助金が増加した主な要因となっている。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衛生費については簡易水道会計や病院事業会計への繰出金が増加要因であり、教育費については、類似団体平均値と比べ高い数値となっているものの、前年とほぼ同数値となっている。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公債費については、過去に実施した災害復旧事業や大型建設事業の元金償還が要因となっている。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普通建設事業費の事業費規模を抑制することにより、公債費を含む今後の各費目の歳出削減に努める。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財政調整基金について、普通交付税の増に伴い標準財政規模が大きくなったことで比率は減少したが、残高については増加している。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実質収支についても、歳入の確保により黒字化しており、今後においても財源の確保や歳出の精査により健全な財政運営に努める。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連結実質赤字比率について、赤字額は生じていないことから比率は算出されていない。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L3" sqref="L3:V5"/>
    </sheetView>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2"/>
      <c r="AN4" s="432"/>
      <c r="AO4" s="432"/>
      <c r="AP4" s="432"/>
      <c r="AQ4" s="432"/>
      <c r="AR4" s="432"/>
      <c r="AS4" s="432"/>
      <c r="AT4" s="432"/>
      <c r="AU4" s="432"/>
      <c r="AV4" s="432"/>
      <c r="AW4" s="432"/>
      <c r="AX4" s="587"/>
      <c r="AY4" s="398" t="s">
        <v>93</v>
      </c>
      <c r="AZ4" s="399"/>
      <c r="BA4" s="399"/>
      <c r="BB4" s="399"/>
      <c r="BC4" s="399"/>
      <c r="BD4" s="399"/>
      <c r="BE4" s="399"/>
      <c r="BF4" s="399"/>
      <c r="BG4" s="399"/>
      <c r="BH4" s="399"/>
      <c r="BI4" s="399"/>
      <c r="BJ4" s="399"/>
      <c r="BK4" s="399"/>
      <c r="BL4" s="399"/>
      <c r="BM4" s="400"/>
      <c r="BN4" s="401">
        <v>8090084</v>
      </c>
      <c r="BO4" s="402"/>
      <c r="BP4" s="402"/>
      <c r="BQ4" s="402"/>
      <c r="BR4" s="402"/>
      <c r="BS4" s="402"/>
      <c r="BT4" s="402"/>
      <c r="BU4" s="403"/>
      <c r="BV4" s="401">
        <v>7251848</v>
      </c>
      <c r="BW4" s="402"/>
      <c r="BX4" s="402"/>
      <c r="BY4" s="402"/>
      <c r="BZ4" s="402"/>
      <c r="CA4" s="402"/>
      <c r="CB4" s="402"/>
      <c r="CC4" s="403"/>
      <c r="CD4" s="572" t="s">
        <v>94</v>
      </c>
      <c r="CE4" s="573"/>
      <c r="CF4" s="573"/>
      <c r="CG4" s="573"/>
      <c r="CH4" s="573"/>
      <c r="CI4" s="573"/>
      <c r="CJ4" s="573"/>
      <c r="CK4" s="573"/>
      <c r="CL4" s="573"/>
      <c r="CM4" s="573"/>
      <c r="CN4" s="573"/>
      <c r="CO4" s="573"/>
      <c r="CP4" s="573"/>
      <c r="CQ4" s="573"/>
      <c r="CR4" s="573"/>
      <c r="CS4" s="574"/>
      <c r="CT4" s="575">
        <v>1.9</v>
      </c>
      <c r="CU4" s="576"/>
      <c r="CV4" s="576"/>
      <c r="CW4" s="576"/>
      <c r="CX4" s="576"/>
      <c r="CY4" s="576"/>
      <c r="CZ4" s="576"/>
      <c r="DA4" s="577"/>
      <c r="DB4" s="575">
        <v>2.9</v>
      </c>
      <c r="DC4" s="576"/>
      <c r="DD4" s="576"/>
      <c r="DE4" s="576"/>
      <c r="DF4" s="576"/>
      <c r="DG4" s="576"/>
      <c r="DH4" s="576"/>
      <c r="DI4" s="577"/>
    </row>
    <row r="5" spans="1:119" ht="18.75" customHeight="1" x14ac:dyDescent="0.15">
      <c r="A5" s="175"/>
      <c r="B5" s="582"/>
      <c r="C5" s="433"/>
      <c r="D5" s="433"/>
      <c r="E5" s="583"/>
      <c r="F5" s="583"/>
      <c r="G5" s="583"/>
      <c r="H5" s="583"/>
      <c r="I5" s="583"/>
      <c r="J5" s="583"/>
      <c r="K5" s="583"/>
      <c r="L5" s="583"/>
      <c r="M5" s="583"/>
      <c r="N5" s="583"/>
      <c r="O5" s="583"/>
      <c r="P5" s="583"/>
      <c r="Q5" s="583"/>
      <c r="R5" s="431"/>
      <c r="S5" s="431"/>
      <c r="T5" s="431"/>
      <c r="U5" s="431"/>
      <c r="V5" s="586"/>
      <c r="W5" s="502"/>
      <c r="X5" s="432"/>
      <c r="Y5" s="432"/>
      <c r="Z5" s="432"/>
      <c r="AA5" s="432"/>
      <c r="AB5" s="433"/>
      <c r="AC5" s="431"/>
      <c r="AD5" s="432"/>
      <c r="AE5" s="432"/>
      <c r="AF5" s="432"/>
      <c r="AG5" s="432"/>
      <c r="AH5" s="432"/>
      <c r="AI5" s="432"/>
      <c r="AJ5" s="432"/>
      <c r="AK5" s="432"/>
      <c r="AL5" s="587"/>
      <c r="AM5" s="465" t="s">
        <v>95</v>
      </c>
      <c r="AN5" s="380"/>
      <c r="AO5" s="380"/>
      <c r="AP5" s="380"/>
      <c r="AQ5" s="380"/>
      <c r="AR5" s="380"/>
      <c r="AS5" s="380"/>
      <c r="AT5" s="381"/>
      <c r="AU5" s="453" t="s">
        <v>96</v>
      </c>
      <c r="AV5" s="454"/>
      <c r="AW5" s="454"/>
      <c r="AX5" s="454"/>
      <c r="AY5" s="386" t="s">
        <v>97</v>
      </c>
      <c r="AZ5" s="387"/>
      <c r="BA5" s="387"/>
      <c r="BB5" s="387"/>
      <c r="BC5" s="387"/>
      <c r="BD5" s="387"/>
      <c r="BE5" s="387"/>
      <c r="BF5" s="387"/>
      <c r="BG5" s="387"/>
      <c r="BH5" s="387"/>
      <c r="BI5" s="387"/>
      <c r="BJ5" s="387"/>
      <c r="BK5" s="387"/>
      <c r="BL5" s="387"/>
      <c r="BM5" s="388"/>
      <c r="BN5" s="406">
        <v>8011960</v>
      </c>
      <c r="BO5" s="407"/>
      <c r="BP5" s="407"/>
      <c r="BQ5" s="407"/>
      <c r="BR5" s="407"/>
      <c r="BS5" s="407"/>
      <c r="BT5" s="407"/>
      <c r="BU5" s="408"/>
      <c r="BV5" s="406">
        <v>7114007</v>
      </c>
      <c r="BW5" s="407"/>
      <c r="BX5" s="407"/>
      <c r="BY5" s="407"/>
      <c r="BZ5" s="407"/>
      <c r="CA5" s="407"/>
      <c r="CB5" s="407"/>
      <c r="CC5" s="408"/>
      <c r="CD5" s="415" t="s">
        <v>98</v>
      </c>
      <c r="CE5" s="360"/>
      <c r="CF5" s="360"/>
      <c r="CG5" s="360"/>
      <c r="CH5" s="360"/>
      <c r="CI5" s="360"/>
      <c r="CJ5" s="360"/>
      <c r="CK5" s="360"/>
      <c r="CL5" s="360"/>
      <c r="CM5" s="360"/>
      <c r="CN5" s="360"/>
      <c r="CO5" s="360"/>
      <c r="CP5" s="360"/>
      <c r="CQ5" s="360"/>
      <c r="CR5" s="360"/>
      <c r="CS5" s="416"/>
      <c r="CT5" s="376">
        <v>81</v>
      </c>
      <c r="CU5" s="377"/>
      <c r="CV5" s="377"/>
      <c r="CW5" s="377"/>
      <c r="CX5" s="377"/>
      <c r="CY5" s="377"/>
      <c r="CZ5" s="377"/>
      <c r="DA5" s="378"/>
      <c r="DB5" s="376">
        <v>80.099999999999994</v>
      </c>
      <c r="DC5" s="377"/>
      <c r="DD5" s="377"/>
      <c r="DE5" s="377"/>
      <c r="DF5" s="377"/>
      <c r="DG5" s="377"/>
      <c r="DH5" s="377"/>
      <c r="DI5" s="378"/>
    </row>
    <row r="6" spans="1:119" ht="18.75" customHeight="1" x14ac:dyDescent="0.15">
      <c r="A6" s="175"/>
      <c r="B6" s="552" t="s">
        <v>99</v>
      </c>
      <c r="C6" s="430"/>
      <c r="D6" s="430"/>
      <c r="E6" s="553"/>
      <c r="F6" s="553"/>
      <c r="G6" s="553"/>
      <c r="H6" s="553"/>
      <c r="I6" s="553"/>
      <c r="J6" s="553"/>
      <c r="K6" s="553"/>
      <c r="L6" s="553" t="s">
        <v>100</v>
      </c>
      <c r="M6" s="553"/>
      <c r="N6" s="553"/>
      <c r="O6" s="553"/>
      <c r="P6" s="553"/>
      <c r="Q6" s="553"/>
      <c r="R6" s="428"/>
      <c r="S6" s="428"/>
      <c r="T6" s="428"/>
      <c r="U6" s="428"/>
      <c r="V6" s="559"/>
      <c r="W6" s="487" t="s">
        <v>101</v>
      </c>
      <c r="X6" s="429"/>
      <c r="Y6" s="429"/>
      <c r="Z6" s="429"/>
      <c r="AA6" s="429"/>
      <c r="AB6" s="430"/>
      <c r="AC6" s="564" t="s">
        <v>102</v>
      </c>
      <c r="AD6" s="565"/>
      <c r="AE6" s="565"/>
      <c r="AF6" s="565"/>
      <c r="AG6" s="565"/>
      <c r="AH6" s="565"/>
      <c r="AI6" s="565"/>
      <c r="AJ6" s="565"/>
      <c r="AK6" s="565"/>
      <c r="AL6" s="566"/>
      <c r="AM6" s="465" t="s">
        <v>103</v>
      </c>
      <c r="AN6" s="380"/>
      <c r="AO6" s="380"/>
      <c r="AP6" s="380"/>
      <c r="AQ6" s="380"/>
      <c r="AR6" s="380"/>
      <c r="AS6" s="380"/>
      <c r="AT6" s="381"/>
      <c r="AU6" s="453" t="s">
        <v>104</v>
      </c>
      <c r="AV6" s="454"/>
      <c r="AW6" s="454"/>
      <c r="AX6" s="454"/>
      <c r="AY6" s="386" t="s">
        <v>105</v>
      </c>
      <c r="AZ6" s="387"/>
      <c r="BA6" s="387"/>
      <c r="BB6" s="387"/>
      <c r="BC6" s="387"/>
      <c r="BD6" s="387"/>
      <c r="BE6" s="387"/>
      <c r="BF6" s="387"/>
      <c r="BG6" s="387"/>
      <c r="BH6" s="387"/>
      <c r="BI6" s="387"/>
      <c r="BJ6" s="387"/>
      <c r="BK6" s="387"/>
      <c r="BL6" s="387"/>
      <c r="BM6" s="388"/>
      <c r="BN6" s="406">
        <v>78124</v>
      </c>
      <c r="BO6" s="407"/>
      <c r="BP6" s="407"/>
      <c r="BQ6" s="407"/>
      <c r="BR6" s="407"/>
      <c r="BS6" s="407"/>
      <c r="BT6" s="407"/>
      <c r="BU6" s="408"/>
      <c r="BV6" s="406">
        <v>137841</v>
      </c>
      <c r="BW6" s="407"/>
      <c r="BX6" s="407"/>
      <c r="BY6" s="407"/>
      <c r="BZ6" s="407"/>
      <c r="CA6" s="407"/>
      <c r="CB6" s="407"/>
      <c r="CC6" s="408"/>
      <c r="CD6" s="415" t="s">
        <v>106</v>
      </c>
      <c r="CE6" s="360"/>
      <c r="CF6" s="360"/>
      <c r="CG6" s="360"/>
      <c r="CH6" s="360"/>
      <c r="CI6" s="360"/>
      <c r="CJ6" s="360"/>
      <c r="CK6" s="360"/>
      <c r="CL6" s="360"/>
      <c r="CM6" s="360"/>
      <c r="CN6" s="360"/>
      <c r="CO6" s="360"/>
      <c r="CP6" s="360"/>
      <c r="CQ6" s="360"/>
      <c r="CR6" s="360"/>
      <c r="CS6" s="416"/>
      <c r="CT6" s="549">
        <v>81.7</v>
      </c>
      <c r="CU6" s="550"/>
      <c r="CV6" s="550"/>
      <c r="CW6" s="550"/>
      <c r="CX6" s="550"/>
      <c r="CY6" s="550"/>
      <c r="CZ6" s="550"/>
      <c r="DA6" s="551"/>
      <c r="DB6" s="549">
        <v>82</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5" t="s">
        <v>107</v>
      </c>
      <c r="AN7" s="380"/>
      <c r="AO7" s="380"/>
      <c r="AP7" s="380"/>
      <c r="AQ7" s="380"/>
      <c r="AR7" s="380"/>
      <c r="AS7" s="380"/>
      <c r="AT7" s="381"/>
      <c r="AU7" s="453" t="s">
        <v>108</v>
      </c>
      <c r="AV7" s="454"/>
      <c r="AW7" s="454"/>
      <c r="AX7" s="454"/>
      <c r="AY7" s="386" t="s">
        <v>109</v>
      </c>
      <c r="AZ7" s="387"/>
      <c r="BA7" s="387"/>
      <c r="BB7" s="387"/>
      <c r="BC7" s="387"/>
      <c r="BD7" s="387"/>
      <c r="BE7" s="387"/>
      <c r="BF7" s="387"/>
      <c r="BG7" s="387"/>
      <c r="BH7" s="387"/>
      <c r="BI7" s="387"/>
      <c r="BJ7" s="387"/>
      <c r="BK7" s="387"/>
      <c r="BL7" s="387"/>
      <c r="BM7" s="388"/>
      <c r="BN7" s="406">
        <v>1383</v>
      </c>
      <c r="BO7" s="407"/>
      <c r="BP7" s="407"/>
      <c r="BQ7" s="407"/>
      <c r="BR7" s="407"/>
      <c r="BS7" s="407"/>
      <c r="BT7" s="407"/>
      <c r="BU7" s="408"/>
      <c r="BV7" s="406">
        <v>23847</v>
      </c>
      <c r="BW7" s="407"/>
      <c r="BX7" s="407"/>
      <c r="BY7" s="407"/>
      <c r="BZ7" s="407"/>
      <c r="CA7" s="407"/>
      <c r="CB7" s="407"/>
      <c r="CC7" s="408"/>
      <c r="CD7" s="415" t="s">
        <v>110</v>
      </c>
      <c r="CE7" s="360"/>
      <c r="CF7" s="360"/>
      <c r="CG7" s="360"/>
      <c r="CH7" s="360"/>
      <c r="CI7" s="360"/>
      <c r="CJ7" s="360"/>
      <c r="CK7" s="360"/>
      <c r="CL7" s="360"/>
      <c r="CM7" s="360"/>
      <c r="CN7" s="360"/>
      <c r="CO7" s="360"/>
      <c r="CP7" s="360"/>
      <c r="CQ7" s="360"/>
      <c r="CR7" s="360"/>
      <c r="CS7" s="416"/>
      <c r="CT7" s="406">
        <v>3948797</v>
      </c>
      <c r="CU7" s="407"/>
      <c r="CV7" s="407"/>
      <c r="CW7" s="407"/>
      <c r="CX7" s="407"/>
      <c r="CY7" s="407"/>
      <c r="CZ7" s="407"/>
      <c r="DA7" s="408"/>
      <c r="DB7" s="406">
        <v>3871294</v>
      </c>
      <c r="DC7" s="407"/>
      <c r="DD7" s="407"/>
      <c r="DE7" s="407"/>
      <c r="DF7" s="407"/>
      <c r="DG7" s="407"/>
      <c r="DH7" s="407"/>
      <c r="DI7" s="408"/>
    </row>
    <row r="8" spans="1:119" ht="18.75" customHeight="1" thickBot="1" x14ac:dyDescent="0.2">
      <c r="A8" s="175"/>
      <c r="B8" s="557"/>
      <c r="C8" s="488"/>
      <c r="D8" s="488"/>
      <c r="E8" s="558"/>
      <c r="F8" s="558"/>
      <c r="G8" s="558"/>
      <c r="H8" s="558"/>
      <c r="I8" s="558"/>
      <c r="J8" s="558"/>
      <c r="K8" s="558"/>
      <c r="L8" s="558"/>
      <c r="M8" s="558"/>
      <c r="N8" s="558"/>
      <c r="O8" s="558"/>
      <c r="P8" s="558"/>
      <c r="Q8" s="558"/>
      <c r="R8" s="562"/>
      <c r="S8" s="562"/>
      <c r="T8" s="562"/>
      <c r="U8" s="562"/>
      <c r="V8" s="563"/>
      <c r="W8" s="477"/>
      <c r="X8" s="478"/>
      <c r="Y8" s="478"/>
      <c r="Z8" s="478"/>
      <c r="AA8" s="478"/>
      <c r="AB8" s="488"/>
      <c r="AC8" s="569"/>
      <c r="AD8" s="570"/>
      <c r="AE8" s="570"/>
      <c r="AF8" s="570"/>
      <c r="AG8" s="570"/>
      <c r="AH8" s="570"/>
      <c r="AI8" s="570"/>
      <c r="AJ8" s="570"/>
      <c r="AK8" s="570"/>
      <c r="AL8" s="571"/>
      <c r="AM8" s="465" t="s">
        <v>111</v>
      </c>
      <c r="AN8" s="380"/>
      <c r="AO8" s="380"/>
      <c r="AP8" s="380"/>
      <c r="AQ8" s="380"/>
      <c r="AR8" s="380"/>
      <c r="AS8" s="380"/>
      <c r="AT8" s="381"/>
      <c r="AU8" s="453" t="s">
        <v>112</v>
      </c>
      <c r="AV8" s="454"/>
      <c r="AW8" s="454"/>
      <c r="AX8" s="454"/>
      <c r="AY8" s="386" t="s">
        <v>113</v>
      </c>
      <c r="AZ8" s="387"/>
      <c r="BA8" s="387"/>
      <c r="BB8" s="387"/>
      <c r="BC8" s="387"/>
      <c r="BD8" s="387"/>
      <c r="BE8" s="387"/>
      <c r="BF8" s="387"/>
      <c r="BG8" s="387"/>
      <c r="BH8" s="387"/>
      <c r="BI8" s="387"/>
      <c r="BJ8" s="387"/>
      <c r="BK8" s="387"/>
      <c r="BL8" s="387"/>
      <c r="BM8" s="388"/>
      <c r="BN8" s="406">
        <v>76741</v>
      </c>
      <c r="BO8" s="407"/>
      <c r="BP8" s="407"/>
      <c r="BQ8" s="407"/>
      <c r="BR8" s="407"/>
      <c r="BS8" s="407"/>
      <c r="BT8" s="407"/>
      <c r="BU8" s="408"/>
      <c r="BV8" s="406">
        <v>113994</v>
      </c>
      <c r="BW8" s="407"/>
      <c r="BX8" s="407"/>
      <c r="BY8" s="407"/>
      <c r="BZ8" s="407"/>
      <c r="CA8" s="407"/>
      <c r="CB8" s="407"/>
      <c r="CC8" s="408"/>
      <c r="CD8" s="415" t="s">
        <v>114</v>
      </c>
      <c r="CE8" s="360"/>
      <c r="CF8" s="360"/>
      <c r="CG8" s="360"/>
      <c r="CH8" s="360"/>
      <c r="CI8" s="360"/>
      <c r="CJ8" s="360"/>
      <c r="CK8" s="360"/>
      <c r="CL8" s="360"/>
      <c r="CM8" s="360"/>
      <c r="CN8" s="360"/>
      <c r="CO8" s="360"/>
      <c r="CP8" s="360"/>
      <c r="CQ8" s="360"/>
      <c r="CR8" s="360"/>
      <c r="CS8" s="416"/>
      <c r="CT8" s="509">
        <v>0.18</v>
      </c>
      <c r="CU8" s="510"/>
      <c r="CV8" s="510"/>
      <c r="CW8" s="510"/>
      <c r="CX8" s="510"/>
      <c r="CY8" s="510"/>
      <c r="CZ8" s="510"/>
      <c r="DA8" s="511"/>
      <c r="DB8" s="509">
        <v>0.18</v>
      </c>
      <c r="DC8" s="510"/>
      <c r="DD8" s="510"/>
      <c r="DE8" s="510"/>
      <c r="DF8" s="510"/>
      <c r="DG8" s="510"/>
      <c r="DH8" s="510"/>
      <c r="DI8" s="511"/>
    </row>
    <row r="9" spans="1:119" ht="18.75" customHeight="1" thickBot="1" x14ac:dyDescent="0.2">
      <c r="A9" s="175"/>
      <c r="B9" s="538" t="s">
        <v>115</v>
      </c>
      <c r="C9" s="539"/>
      <c r="D9" s="539"/>
      <c r="E9" s="539"/>
      <c r="F9" s="539"/>
      <c r="G9" s="539"/>
      <c r="H9" s="539"/>
      <c r="I9" s="539"/>
      <c r="J9" s="539"/>
      <c r="K9" s="459"/>
      <c r="L9" s="540" t="s">
        <v>116</v>
      </c>
      <c r="M9" s="541"/>
      <c r="N9" s="541"/>
      <c r="O9" s="541"/>
      <c r="P9" s="541"/>
      <c r="Q9" s="542"/>
      <c r="R9" s="543">
        <v>4776</v>
      </c>
      <c r="S9" s="544"/>
      <c r="T9" s="544"/>
      <c r="U9" s="544"/>
      <c r="V9" s="545"/>
      <c r="W9" s="475" t="s">
        <v>117</v>
      </c>
      <c r="X9" s="476"/>
      <c r="Y9" s="476"/>
      <c r="Z9" s="476"/>
      <c r="AA9" s="476"/>
      <c r="AB9" s="476"/>
      <c r="AC9" s="476"/>
      <c r="AD9" s="476"/>
      <c r="AE9" s="476"/>
      <c r="AF9" s="476"/>
      <c r="AG9" s="476"/>
      <c r="AH9" s="476"/>
      <c r="AI9" s="476"/>
      <c r="AJ9" s="476"/>
      <c r="AK9" s="476"/>
      <c r="AL9" s="546"/>
      <c r="AM9" s="465" t="s">
        <v>118</v>
      </c>
      <c r="AN9" s="380"/>
      <c r="AO9" s="380"/>
      <c r="AP9" s="380"/>
      <c r="AQ9" s="380"/>
      <c r="AR9" s="380"/>
      <c r="AS9" s="380"/>
      <c r="AT9" s="381"/>
      <c r="AU9" s="453" t="s">
        <v>96</v>
      </c>
      <c r="AV9" s="454"/>
      <c r="AW9" s="454"/>
      <c r="AX9" s="454"/>
      <c r="AY9" s="386" t="s">
        <v>119</v>
      </c>
      <c r="AZ9" s="387"/>
      <c r="BA9" s="387"/>
      <c r="BB9" s="387"/>
      <c r="BC9" s="387"/>
      <c r="BD9" s="387"/>
      <c r="BE9" s="387"/>
      <c r="BF9" s="387"/>
      <c r="BG9" s="387"/>
      <c r="BH9" s="387"/>
      <c r="BI9" s="387"/>
      <c r="BJ9" s="387"/>
      <c r="BK9" s="387"/>
      <c r="BL9" s="387"/>
      <c r="BM9" s="388"/>
      <c r="BN9" s="406">
        <v>-37253</v>
      </c>
      <c r="BO9" s="407"/>
      <c r="BP9" s="407"/>
      <c r="BQ9" s="407"/>
      <c r="BR9" s="407"/>
      <c r="BS9" s="407"/>
      <c r="BT9" s="407"/>
      <c r="BU9" s="408"/>
      <c r="BV9" s="406">
        <v>38676</v>
      </c>
      <c r="BW9" s="407"/>
      <c r="BX9" s="407"/>
      <c r="BY9" s="407"/>
      <c r="BZ9" s="407"/>
      <c r="CA9" s="407"/>
      <c r="CB9" s="407"/>
      <c r="CC9" s="408"/>
      <c r="CD9" s="415" t="s">
        <v>120</v>
      </c>
      <c r="CE9" s="360"/>
      <c r="CF9" s="360"/>
      <c r="CG9" s="360"/>
      <c r="CH9" s="360"/>
      <c r="CI9" s="360"/>
      <c r="CJ9" s="360"/>
      <c r="CK9" s="360"/>
      <c r="CL9" s="360"/>
      <c r="CM9" s="360"/>
      <c r="CN9" s="360"/>
      <c r="CO9" s="360"/>
      <c r="CP9" s="360"/>
      <c r="CQ9" s="360"/>
      <c r="CR9" s="360"/>
      <c r="CS9" s="416"/>
      <c r="CT9" s="376">
        <v>17.8</v>
      </c>
      <c r="CU9" s="377"/>
      <c r="CV9" s="377"/>
      <c r="CW9" s="377"/>
      <c r="CX9" s="377"/>
      <c r="CY9" s="377"/>
      <c r="CZ9" s="377"/>
      <c r="DA9" s="378"/>
      <c r="DB9" s="376">
        <v>17.2</v>
      </c>
      <c r="DC9" s="377"/>
      <c r="DD9" s="377"/>
      <c r="DE9" s="377"/>
      <c r="DF9" s="377"/>
      <c r="DG9" s="377"/>
      <c r="DH9" s="377"/>
      <c r="DI9" s="378"/>
    </row>
    <row r="10" spans="1:119" ht="18.75" customHeight="1" thickBot="1" x14ac:dyDescent="0.2">
      <c r="A10" s="175"/>
      <c r="B10" s="538"/>
      <c r="C10" s="539"/>
      <c r="D10" s="539"/>
      <c r="E10" s="539"/>
      <c r="F10" s="539"/>
      <c r="G10" s="539"/>
      <c r="H10" s="539"/>
      <c r="I10" s="539"/>
      <c r="J10" s="539"/>
      <c r="K10" s="459"/>
      <c r="L10" s="379" t="s">
        <v>121</v>
      </c>
      <c r="M10" s="380"/>
      <c r="N10" s="380"/>
      <c r="O10" s="380"/>
      <c r="P10" s="380"/>
      <c r="Q10" s="381"/>
      <c r="R10" s="382">
        <v>5315</v>
      </c>
      <c r="S10" s="383"/>
      <c r="T10" s="383"/>
      <c r="U10" s="383"/>
      <c r="V10" s="385"/>
      <c r="W10" s="547"/>
      <c r="X10" s="357"/>
      <c r="Y10" s="357"/>
      <c r="Z10" s="357"/>
      <c r="AA10" s="357"/>
      <c r="AB10" s="357"/>
      <c r="AC10" s="357"/>
      <c r="AD10" s="357"/>
      <c r="AE10" s="357"/>
      <c r="AF10" s="357"/>
      <c r="AG10" s="357"/>
      <c r="AH10" s="357"/>
      <c r="AI10" s="357"/>
      <c r="AJ10" s="357"/>
      <c r="AK10" s="357"/>
      <c r="AL10" s="548"/>
      <c r="AM10" s="465" t="s">
        <v>122</v>
      </c>
      <c r="AN10" s="380"/>
      <c r="AO10" s="380"/>
      <c r="AP10" s="380"/>
      <c r="AQ10" s="380"/>
      <c r="AR10" s="380"/>
      <c r="AS10" s="380"/>
      <c r="AT10" s="381"/>
      <c r="AU10" s="453" t="s">
        <v>123</v>
      </c>
      <c r="AV10" s="454"/>
      <c r="AW10" s="454"/>
      <c r="AX10" s="454"/>
      <c r="AY10" s="386" t="s">
        <v>124</v>
      </c>
      <c r="AZ10" s="387"/>
      <c r="BA10" s="387"/>
      <c r="BB10" s="387"/>
      <c r="BC10" s="387"/>
      <c r="BD10" s="387"/>
      <c r="BE10" s="387"/>
      <c r="BF10" s="387"/>
      <c r="BG10" s="387"/>
      <c r="BH10" s="387"/>
      <c r="BI10" s="387"/>
      <c r="BJ10" s="387"/>
      <c r="BK10" s="387"/>
      <c r="BL10" s="387"/>
      <c r="BM10" s="388"/>
      <c r="BN10" s="406">
        <v>3416</v>
      </c>
      <c r="BO10" s="407"/>
      <c r="BP10" s="407"/>
      <c r="BQ10" s="407"/>
      <c r="BR10" s="407"/>
      <c r="BS10" s="407"/>
      <c r="BT10" s="407"/>
      <c r="BU10" s="408"/>
      <c r="BV10" s="406">
        <v>3461</v>
      </c>
      <c r="BW10" s="407"/>
      <c r="BX10" s="407"/>
      <c r="BY10" s="407"/>
      <c r="BZ10" s="407"/>
      <c r="CA10" s="407"/>
      <c r="CB10" s="407"/>
      <c r="CC10" s="408"/>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9"/>
      <c r="L11" s="361" t="s">
        <v>126</v>
      </c>
      <c r="M11" s="362"/>
      <c r="N11" s="362"/>
      <c r="O11" s="362"/>
      <c r="P11" s="362"/>
      <c r="Q11" s="363"/>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5" t="s">
        <v>128</v>
      </c>
      <c r="AN11" s="380"/>
      <c r="AO11" s="380"/>
      <c r="AP11" s="380"/>
      <c r="AQ11" s="380"/>
      <c r="AR11" s="380"/>
      <c r="AS11" s="380"/>
      <c r="AT11" s="381"/>
      <c r="AU11" s="453" t="s">
        <v>129</v>
      </c>
      <c r="AV11" s="454"/>
      <c r="AW11" s="454"/>
      <c r="AX11" s="454"/>
      <c r="AY11" s="386" t="s">
        <v>130</v>
      </c>
      <c r="AZ11" s="387"/>
      <c r="BA11" s="387"/>
      <c r="BB11" s="387"/>
      <c r="BC11" s="387"/>
      <c r="BD11" s="387"/>
      <c r="BE11" s="387"/>
      <c r="BF11" s="387"/>
      <c r="BG11" s="387"/>
      <c r="BH11" s="387"/>
      <c r="BI11" s="387"/>
      <c r="BJ11" s="387"/>
      <c r="BK11" s="387"/>
      <c r="BL11" s="387"/>
      <c r="BM11" s="388"/>
      <c r="BN11" s="406">
        <v>0</v>
      </c>
      <c r="BO11" s="407"/>
      <c r="BP11" s="407"/>
      <c r="BQ11" s="407"/>
      <c r="BR11" s="407"/>
      <c r="BS11" s="407"/>
      <c r="BT11" s="407"/>
      <c r="BU11" s="408"/>
      <c r="BV11" s="406">
        <v>0</v>
      </c>
      <c r="BW11" s="407"/>
      <c r="BX11" s="407"/>
      <c r="BY11" s="407"/>
      <c r="BZ11" s="407"/>
      <c r="CA11" s="407"/>
      <c r="CB11" s="407"/>
      <c r="CC11" s="408"/>
      <c r="CD11" s="415" t="s">
        <v>131</v>
      </c>
      <c r="CE11" s="360"/>
      <c r="CF11" s="360"/>
      <c r="CG11" s="360"/>
      <c r="CH11" s="360"/>
      <c r="CI11" s="360"/>
      <c r="CJ11" s="360"/>
      <c r="CK11" s="360"/>
      <c r="CL11" s="360"/>
      <c r="CM11" s="360"/>
      <c r="CN11" s="360"/>
      <c r="CO11" s="360"/>
      <c r="CP11" s="360"/>
      <c r="CQ11" s="360"/>
      <c r="CR11" s="360"/>
      <c r="CS11" s="416"/>
      <c r="CT11" s="509" t="s">
        <v>132</v>
      </c>
      <c r="CU11" s="510"/>
      <c r="CV11" s="510"/>
      <c r="CW11" s="510"/>
      <c r="CX11" s="510"/>
      <c r="CY11" s="510"/>
      <c r="CZ11" s="510"/>
      <c r="DA11" s="511"/>
      <c r="DB11" s="509" t="s">
        <v>132</v>
      </c>
      <c r="DC11" s="510"/>
      <c r="DD11" s="510"/>
      <c r="DE11" s="510"/>
      <c r="DF11" s="510"/>
      <c r="DG11" s="510"/>
      <c r="DH11" s="510"/>
      <c r="DI11" s="511"/>
    </row>
    <row r="12" spans="1:119" ht="18.75" customHeight="1" x14ac:dyDescent="0.15">
      <c r="A12" s="175"/>
      <c r="B12" s="512" t="s">
        <v>133</v>
      </c>
      <c r="C12" s="513"/>
      <c r="D12" s="513"/>
      <c r="E12" s="513"/>
      <c r="F12" s="513"/>
      <c r="G12" s="513"/>
      <c r="H12" s="513"/>
      <c r="I12" s="513"/>
      <c r="J12" s="513"/>
      <c r="K12" s="514"/>
      <c r="L12" s="521" t="s">
        <v>134</v>
      </c>
      <c r="M12" s="522"/>
      <c r="N12" s="522"/>
      <c r="O12" s="522"/>
      <c r="P12" s="522"/>
      <c r="Q12" s="523"/>
      <c r="R12" s="524">
        <v>4594</v>
      </c>
      <c r="S12" s="525"/>
      <c r="T12" s="525"/>
      <c r="U12" s="525"/>
      <c r="V12" s="526"/>
      <c r="W12" s="527" t="s">
        <v>1</v>
      </c>
      <c r="X12" s="454"/>
      <c r="Y12" s="454"/>
      <c r="Z12" s="454"/>
      <c r="AA12" s="454"/>
      <c r="AB12" s="528"/>
      <c r="AC12" s="529" t="s">
        <v>135</v>
      </c>
      <c r="AD12" s="530"/>
      <c r="AE12" s="530"/>
      <c r="AF12" s="530"/>
      <c r="AG12" s="531"/>
      <c r="AH12" s="529" t="s">
        <v>136</v>
      </c>
      <c r="AI12" s="530"/>
      <c r="AJ12" s="530"/>
      <c r="AK12" s="530"/>
      <c r="AL12" s="532"/>
      <c r="AM12" s="465" t="s">
        <v>137</v>
      </c>
      <c r="AN12" s="380"/>
      <c r="AO12" s="380"/>
      <c r="AP12" s="380"/>
      <c r="AQ12" s="380"/>
      <c r="AR12" s="380"/>
      <c r="AS12" s="380"/>
      <c r="AT12" s="381"/>
      <c r="AU12" s="453" t="s">
        <v>104</v>
      </c>
      <c r="AV12" s="454"/>
      <c r="AW12" s="454"/>
      <c r="AX12" s="454"/>
      <c r="AY12" s="386" t="s">
        <v>138</v>
      </c>
      <c r="AZ12" s="387"/>
      <c r="BA12" s="387"/>
      <c r="BB12" s="387"/>
      <c r="BC12" s="387"/>
      <c r="BD12" s="387"/>
      <c r="BE12" s="387"/>
      <c r="BF12" s="387"/>
      <c r="BG12" s="387"/>
      <c r="BH12" s="387"/>
      <c r="BI12" s="387"/>
      <c r="BJ12" s="387"/>
      <c r="BK12" s="387"/>
      <c r="BL12" s="387"/>
      <c r="BM12" s="388"/>
      <c r="BN12" s="406">
        <v>0</v>
      </c>
      <c r="BO12" s="407"/>
      <c r="BP12" s="407"/>
      <c r="BQ12" s="407"/>
      <c r="BR12" s="407"/>
      <c r="BS12" s="407"/>
      <c r="BT12" s="407"/>
      <c r="BU12" s="408"/>
      <c r="BV12" s="406">
        <v>0</v>
      </c>
      <c r="BW12" s="407"/>
      <c r="BX12" s="407"/>
      <c r="BY12" s="407"/>
      <c r="BZ12" s="407"/>
      <c r="CA12" s="407"/>
      <c r="CB12" s="407"/>
      <c r="CC12" s="408"/>
      <c r="CD12" s="415" t="s">
        <v>139</v>
      </c>
      <c r="CE12" s="360"/>
      <c r="CF12" s="360"/>
      <c r="CG12" s="360"/>
      <c r="CH12" s="360"/>
      <c r="CI12" s="360"/>
      <c r="CJ12" s="360"/>
      <c r="CK12" s="360"/>
      <c r="CL12" s="360"/>
      <c r="CM12" s="360"/>
      <c r="CN12" s="360"/>
      <c r="CO12" s="360"/>
      <c r="CP12" s="360"/>
      <c r="CQ12" s="360"/>
      <c r="CR12" s="360"/>
      <c r="CS12" s="416"/>
      <c r="CT12" s="509" t="s">
        <v>132</v>
      </c>
      <c r="CU12" s="510"/>
      <c r="CV12" s="510"/>
      <c r="CW12" s="510"/>
      <c r="CX12" s="510"/>
      <c r="CY12" s="510"/>
      <c r="CZ12" s="510"/>
      <c r="DA12" s="511"/>
      <c r="DB12" s="509" t="s">
        <v>132</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6" t="s">
        <v>140</v>
      </c>
      <c r="N13" s="497"/>
      <c r="O13" s="497"/>
      <c r="P13" s="497"/>
      <c r="Q13" s="498"/>
      <c r="R13" s="499">
        <v>4520</v>
      </c>
      <c r="S13" s="500"/>
      <c r="T13" s="500"/>
      <c r="U13" s="500"/>
      <c r="V13" s="501"/>
      <c r="W13" s="487" t="s">
        <v>141</v>
      </c>
      <c r="X13" s="429"/>
      <c r="Y13" s="429"/>
      <c r="Z13" s="429"/>
      <c r="AA13" s="429"/>
      <c r="AB13" s="430"/>
      <c r="AC13" s="382">
        <v>923</v>
      </c>
      <c r="AD13" s="383"/>
      <c r="AE13" s="383"/>
      <c r="AF13" s="383"/>
      <c r="AG13" s="384"/>
      <c r="AH13" s="382">
        <v>1021</v>
      </c>
      <c r="AI13" s="383"/>
      <c r="AJ13" s="383"/>
      <c r="AK13" s="383"/>
      <c r="AL13" s="385"/>
      <c r="AM13" s="465" t="s">
        <v>142</v>
      </c>
      <c r="AN13" s="380"/>
      <c r="AO13" s="380"/>
      <c r="AP13" s="380"/>
      <c r="AQ13" s="380"/>
      <c r="AR13" s="380"/>
      <c r="AS13" s="380"/>
      <c r="AT13" s="381"/>
      <c r="AU13" s="453" t="s">
        <v>129</v>
      </c>
      <c r="AV13" s="454"/>
      <c r="AW13" s="454"/>
      <c r="AX13" s="454"/>
      <c r="AY13" s="386" t="s">
        <v>143</v>
      </c>
      <c r="AZ13" s="387"/>
      <c r="BA13" s="387"/>
      <c r="BB13" s="387"/>
      <c r="BC13" s="387"/>
      <c r="BD13" s="387"/>
      <c r="BE13" s="387"/>
      <c r="BF13" s="387"/>
      <c r="BG13" s="387"/>
      <c r="BH13" s="387"/>
      <c r="BI13" s="387"/>
      <c r="BJ13" s="387"/>
      <c r="BK13" s="387"/>
      <c r="BL13" s="387"/>
      <c r="BM13" s="388"/>
      <c r="BN13" s="406">
        <v>-33837</v>
      </c>
      <c r="BO13" s="407"/>
      <c r="BP13" s="407"/>
      <c r="BQ13" s="407"/>
      <c r="BR13" s="407"/>
      <c r="BS13" s="407"/>
      <c r="BT13" s="407"/>
      <c r="BU13" s="408"/>
      <c r="BV13" s="406">
        <v>42137</v>
      </c>
      <c r="BW13" s="407"/>
      <c r="BX13" s="407"/>
      <c r="BY13" s="407"/>
      <c r="BZ13" s="407"/>
      <c r="CA13" s="407"/>
      <c r="CB13" s="407"/>
      <c r="CC13" s="408"/>
      <c r="CD13" s="415" t="s">
        <v>144</v>
      </c>
      <c r="CE13" s="360"/>
      <c r="CF13" s="360"/>
      <c r="CG13" s="360"/>
      <c r="CH13" s="360"/>
      <c r="CI13" s="360"/>
      <c r="CJ13" s="360"/>
      <c r="CK13" s="360"/>
      <c r="CL13" s="360"/>
      <c r="CM13" s="360"/>
      <c r="CN13" s="360"/>
      <c r="CO13" s="360"/>
      <c r="CP13" s="360"/>
      <c r="CQ13" s="360"/>
      <c r="CR13" s="360"/>
      <c r="CS13" s="416"/>
      <c r="CT13" s="376">
        <v>7.1</v>
      </c>
      <c r="CU13" s="377"/>
      <c r="CV13" s="377"/>
      <c r="CW13" s="377"/>
      <c r="CX13" s="377"/>
      <c r="CY13" s="377"/>
      <c r="CZ13" s="377"/>
      <c r="DA13" s="378"/>
      <c r="DB13" s="376">
        <v>5.5</v>
      </c>
      <c r="DC13" s="377"/>
      <c r="DD13" s="377"/>
      <c r="DE13" s="377"/>
      <c r="DF13" s="377"/>
      <c r="DG13" s="377"/>
      <c r="DH13" s="377"/>
      <c r="DI13" s="378"/>
    </row>
    <row r="14" spans="1:119" ht="18.75" customHeight="1" thickBot="1" x14ac:dyDescent="0.2">
      <c r="A14" s="175"/>
      <c r="B14" s="515"/>
      <c r="C14" s="516"/>
      <c r="D14" s="516"/>
      <c r="E14" s="516"/>
      <c r="F14" s="516"/>
      <c r="G14" s="516"/>
      <c r="H14" s="516"/>
      <c r="I14" s="516"/>
      <c r="J14" s="516"/>
      <c r="K14" s="517"/>
      <c r="L14" s="489" t="s">
        <v>145</v>
      </c>
      <c r="M14" s="533"/>
      <c r="N14" s="533"/>
      <c r="O14" s="533"/>
      <c r="P14" s="533"/>
      <c r="Q14" s="534"/>
      <c r="R14" s="499">
        <v>4659</v>
      </c>
      <c r="S14" s="500"/>
      <c r="T14" s="500"/>
      <c r="U14" s="500"/>
      <c r="V14" s="501"/>
      <c r="W14" s="502"/>
      <c r="X14" s="432"/>
      <c r="Y14" s="432"/>
      <c r="Z14" s="432"/>
      <c r="AA14" s="432"/>
      <c r="AB14" s="433"/>
      <c r="AC14" s="492">
        <v>33.799999999999997</v>
      </c>
      <c r="AD14" s="493"/>
      <c r="AE14" s="493"/>
      <c r="AF14" s="493"/>
      <c r="AG14" s="494"/>
      <c r="AH14" s="492">
        <v>36.200000000000003</v>
      </c>
      <c r="AI14" s="493"/>
      <c r="AJ14" s="493"/>
      <c r="AK14" s="493"/>
      <c r="AL14" s="495"/>
      <c r="AM14" s="465"/>
      <c r="AN14" s="380"/>
      <c r="AO14" s="380"/>
      <c r="AP14" s="380"/>
      <c r="AQ14" s="380"/>
      <c r="AR14" s="380"/>
      <c r="AS14" s="380"/>
      <c r="AT14" s="381"/>
      <c r="AU14" s="453"/>
      <c r="AV14" s="454"/>
      <c r="AW14" s="454"/>
      <c r="AX14" s="45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146</v>
      </c>
      <c r="CE14" s="413"/>
      <c r="CF14" s="413"/>
      <c r="CG14" s="413"/>
      <c r="CH14" s="413"/>
      <c r="CI14" s="413"/>
      <c r="CJ14" s="413"/>
      <c r="CK14" s="413"/>
      <c r="CL14" s="413"/>
      <c r="CM14" s="413"/>
      <c r="CN14" s="413"/>
      <c r="CO14" s="413"/>
      <c r="CP14" s="413"/>
      <c r="CQ14" s="413"/>
      <c r="CR14" s="413"/>
      <c r="CS14" s="414"/>
      <c r="CT14" s="503">
        <v>41.2</v>
      </c>
      <c r="CU14" s="504"/>
      <c r="CV14" s="504"/>
      <c r="CW14" s="504"/>
      <c r="CX14" s="504"/>
      <c r="CY14" s="504"/>
      <c r="CZ14" s="504"/>
      <c r="DA14" s="505"/>
      <c r="DB14" s="503">
        <v>45</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6" t="s">
        <v>140</v>
      </c>
      <c r="N15" s="497"/>
      <c r="O15" s="497"/>
      <c r="P15" s="497"/>
      <c r="Q15" s="498"/>
      <c r="R15" s="499">
        <v>4591</v>
      </c>
      <c r="S15" s="500"/>
      <c r="T15" s="500"/>
      <c r="U15" s="500"/>
      <c r="V15" s="501"/>
      <c r="W15" s="487" t="s">
        <v>147</v>
      </c>
      <c r="X15" s="429"/>
      <c r="Y15" s="429"/>
      <c r="Z15" s="429"/>
      <c r="AA15" s="429"/>
      <c r="AB15" s="430"/>
      <c r="AC15" s="382">
        <v>412</v>
      </c>
      <c r="AD15" s="383"/>
      <c r="AE15" s="383"/>
      <c r="AF15" s="383"/>
      <c r="AG15" s="384"/>
      <c r="AH15" s="382">
        <v>422</v>
      </c>
      <c r="AI15" s="383"/>
      <c r="AJ15" s="383"/>
      <c r="AK15" s="383"/>
      <c r="AL15" s="385"/>
      <c r="AM15" s="465"/>
      <c r="AN15" s="380"/>
      <c r="AO15" s="380"/>
      <c r="AP15" s="380"/>
      <c r="AQ15" s="380"/>
      <c r="AR15" s="380"/>
      <c r="AS15" s="380"/>
      <c r="AT15" s="381"/>
      <c r="AU15" s="453"/>
      <c r="AV15" s="454"/>
      <c r="AW15" s="454"/>
      <c r="AX15" s="454"/>
      <c r="AY15" s="398" t="s">
        <v>148</v>
      </c>
      <c r="AZ15" s="399"/>
      <c r="BA15" s="399"/>
      <c r="BB15" s="399"/>
      <c r="BC15" s="399"/>
      <c r="BD15" s="399"/>
      <c r="BE15" s="399"/>
      <c r="BF15" s="399"/>
      <c r="BG15" s="399"/>
      <c r="BH15" s="399"/>
      <c r="BI15" s="399"/>
      <c r="BJ15" s="399"/>
      <c r="BK15" s="399"/>
      <c r="BL15" s="399"/>
      <c r="BM15" s="400"/>
      <c r="BN15" s="401">
        <v>630301</v>
      </c>
      <c r="BO15" s="402"/>
      <c r="BP15" s="402"/>
      <c r="BQ15" s="402"/>
      <c r="BR15" s="402"/>
      <c r="BS15" s="402"/>
      <c r="BT15" s="402"/>
      <c r="BU15" s="403"/>
      <c r="BV15" s="401">
        <v>606340</v>
      </c>
      <c r="BW15" s="402"/>
      <c r="BX15" s="402"/>
      <c r="BY15" s="402"/>
      <c r="BZ15" s="402"/>
      <c r="CA15" s="402"/>
      <c r="CB15" s="402"/>
      <c r="CC15" s="403"/>
      <c r="CD15" s="506" t="s">
        <v>149</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9" t="s">
        <v>150</v>
      </c>
      <c r="M16" s="490"/>
      <c r="N16" s="490"/>
      <c r="O16" s="490"/>
      <c r="P16" s="490"/>
      <c r="Q16" s="491"/>
      <c r="R16" s="484" t="s">
        <v>151</v>
      </c>
      <c r="S16" s="485"/>
      <c r="T16" s="485"/>
      <c r="U16" s="485"/>
      <c r="V16" s="486"/>
      <c r="W16" s="502"/>
      <c r="X16" s="432"/>
      <c r="Y16" s="432"/>
      <c r="Z16" s="432"/>
      <c r="AA16" s="432"/>
      <c r="AB16" s="433"/>
      <c r="AC16" s="492">
        <v>15.1</v>
      </c>
      <c r="AD16" s="493"/>
      <c r="AE16" s="493"/>
      <c r="AF16" s="493"/>
      <c r="AG16" s="494"/>
      <c r="AH16" s="492">
        <v>14.9</v>
      </c>
      <c r="AI16" s="493"/>
      <c r="AJ16" s="493"/>
      <c r="AK16" s="493"/>
      <c r="AL16" s="495"/>
      <c r="AM16" s="465"/>
      <c r="AN16" s="380"/>
      <c r="AO16" s="380"/>
      <c r="AP16" s="380"/>
      <c r="AQ16" s="380"/>
      <c r="AR16" s="380"/>
      <c r="AS16" s="380"/>
      <c r="AT16" s="381"/>
      <c r="AU16" s="453"/>
      <c r="AV16" s="454"/>
      <c r="AW16" s="454"/>
      <c r="AX16" s="454"/>
      <c r="AY16" s="386" t="s">
        <v>152</v>
      </c>
      <c r="AZ16" s="387"/>
      <c r="BA16" s="387"/>
      <c r="BB16" s="387"/>
      <c r="BC16" s="387"/>
      <c r="BD16" s="387"/>
      <c r="BE16" s="387"/>
      <c r="BF16" s="387"/>
      <c r="BG16" s="387"/>
      <c r="BH16" s="387"/>
      <c r="BI16" s="387"/>
      <c r="BJ16" s="387"/>
      <c r="BK16" s="387"/>
      <c r="BL16" s="387"/>
      <c r="BM16" s="388"/>
      <c r="BN16" s="406">
        <v>3775101</v>
      </c>
      <c r="BO16" s="407"/>
      <c r="BP16" s="407"/>
      <c r="BQ16" s="407"/>
      <c r="BR16" s="407"/>
      <c r="BS16" s="407"/>
      <c r="BT16" s="407"/>
      <c r="BU16" s="408"/>
      <c r="BV16" s="406">
        <v>3616217</v>
      </c>
      <c r="BW16" s="407"/>
      <c r="BX16" s="407"/>
      <c r="BY16" s="407"/>
      <c r="BZ16" s="407"/>
      <c r="CA16" s="407"/>
      <c r="CB16" s="407"/>
      <c r="CC16" s="408"/>
      <c r="CD16" s="184"/>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row>
    <row r="17" spans="1:113" ht="18.75" customHeight="1" thickBot="1" x14ac:dyDescent="0.2">
      <c r="A17" s="175"/>
      <c r="B17" s="518"/>
      <c r="C17" s="519"/>
      <c r="D17" s="519"/>
      <c r="E17" s="519"/>
      <c r="F17" s="519"/>
      <c r="G17" s="519"/>
      <c r="H17" s="519"/>
      <c r="I17" s="519"/>
      <c r="J17" s="519"/>
      <c r="K17" s="520"/>
      <c r="L17" s="194"/>
      <c r="M17" s="481" t="s">
        <v>153</v>
      </c>
      <c r="N17" s="482"/>
      <c r="O17" s="482"/>
      <c r="P17" s="482"/>
      <c r="Q17" s="483"/>
      <c r="R17" s="484" t="s">
        <v>154</v>
      </c>
      <c r="S17" s="485"/>
      <c r="T17" s="485"/>
      <c r="U17" s="485"/>
      <c r="V17" s="486"/>
      <c r="W17" s="487" t="s">
        <v>155</v>
      </c>
      <c r="X17" s="429"/>
      <c r="Y17" s="429"/>
      <c r="Z17" s="429"/>
      <c r="AA17" s="429"/>
      <c r="AB17" s="430"/>
      <c r="AC17" s="382">
        <v>1397</v>
      </c>
      <c r="AD17" s="383"/>
      <c r="AE17" s="383"/>
      <c r="AF17" s="383"/>
      <c r="AG17" s="384"/>
      <c r="AH17" s="382">
        <v>1380</v>
      </c>
      <c r="AI17" s="383"/>
      <c r="AJ17" s="383"/>
      <c r="AK17" s="383"/>
      <c r="AL17" s="385"/>
      <c r="AM17" s="465"/>
      <c r="AN17" s="380"/>
      <c r="AO17" s="380"/>
      <c r="AP17" s="380"/>
      <c r="AQ17" s="380"/>
      <c r="AR17" s="380"/>
      <c r="AS17" s="380"/>
      <c r="AT17" s="381"/>
      <c r="AU17" s="453"/>
      <c r="AV17" s="454"/>
      <c r="AW17" s="454"/>
      <c r="AX17" s="454"/>
      <c r="AY17" s="386" t="s">
        <v>156</v>
      </c>
      <c r="AZ17" s="387"/>
      <c r="BA17" s="387"/>
      <c r="BB17" s="387"/>
      <c r="BC17" s="387"/>
      <c r="BD17" s="387"/>
      <c r="BE17" s="387"/>
      <c r="BF17" s="387"/>
      <c r="BG17" s="387"/>
      <c r="BH17" s="387"/>
      <c r="BI17" s="387"/>
      <c r="BJ17" s="387"/>
      <c r="BK17" s="387"/>
      <c r="BL17" s="387"/>
      <c r="BM17" s="388"/>
      <c r="BN17" s="406">
        <v>774219</v>
      </c>
      <c r="BO17" s="407"/>
      <c r="BP17" s="407"/>
      <c r="BQ17" s="407"/>
      <c r="BR17" s="407"/>
      <c r="BS17" s="407"/>
      <c r="BT17" s="407"/>
      <c r="BU17" s="408"/>
      <c r="BV17" s="406">
        <v>736159</v>
      </c>
      <c r="BW17" s="407"/>
      <c r="BX17" s="407"/>
      <c r="BY17" s="407"/>
      <c r="BZ17" s="407"/>
      <c r="CA17" s="407"/>
      <c r="CB17" s="407"/>
      <c r="CC17" s="408"/>
      <c r="CD17" s="184"/>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
      <c r="A18" s="175"/>
      <c r="B18" s="458" t="s">
        <v>157</v>
      </c>
      <c r="C18" s="459"/>
      <c r="D18" s="459"/>
      <c r="E18" s="460"/>
      <c r="F18" s="460"/>
      <c r="G18" s="460"/>
      <c r="H18" s="460"/>
      <c r="I18" s="460"/>
      <c r="J18" s="460"/>
      <c r="K18" s="460"/>
      <c r="L18" s="461">
        <v>743.09</v>
      </c>
      <c r="M18" s="461"/>
      <c r="N18" s="461"/>
      <c r="O18" s="461"/>
      <c r="P18" s="461"/>
      <c r="Q18" s="461"/>
      <c r="R18" s="462"/>
      <c r="S18" s="462"/>
      <c r="T18" s="462"/>
      <c r="U18" s="462"/>
      <c r="V18" s="463"/>
      <c r="W18" s="477"/>
      <c r="X18" s="478"/>
      <c r="Y18" s="478"/>
      <c r="Z18" s="478"/>
      <c r="AA18" s="478"/>
      <c r="AB18" s="488"/>
      <c r="AC18" s="370">
        <v>51.1</v>
      </c>
      <c r="AD18" s="371"/>
      <c r="AE18" s="371"/>
      <c r="AF18" s="371"/>
      <c r="AG18" s="464"/>
      <c r="AH18" s="370">
        <v>48.9</v>
      </c>
      <c r="AI18" s="371"/>
      <c r="AJ18" s="371"/>
      <c r="AK18" s="371"/>
      <c r="AL18" s="372"/>
      <c r="AM18" s="465"/>
      <c r="AN18" s="380"/>
      <c r="AO18" s="380"/>
      <c r="AP18" s="380"/>
      <c r="AQ18" s="380"/>
      <c r="AR18" s="380"/>
      <c r="AS18" s="380"/>
      <c r="AT18" s="381"/>
      <c r="AU18" s="453"/>
      <c r="AV18" s="454"/>
      <c r="AW18" s="454"/>
      <c r="AX18" s="454"/>
      <c r="AY18" s="386" t="s">
        <v>158</v>
      </c>
      <c r="AZ18" s="387"/>
      <c r="BA18" s="387"/>
      <c r="BB18" s="387"/>
      <c r="BC18" s="387"/>
      <c r="BD18" s="387"/>
      <c r="BE18" s="387"/>
      <c r="BF18" s="387"/>
      <c r="BG18" s="387"/>
      <c r="BH18" s="387"/>
      <c r="BI18" s="387"/>
      <c r="BJ18" s="387"/>
      <c r="BK18" s="387"/>
      <c r="BL18" s="387"/>
      <c r="BM18" s="388"/>
      <c r="BN18" s="406">
        <v>3257151</v>
      </c>
      <c r="BO18" s="407"/>
      <c r="BP18" s="407"/>
      <c r="BQ18" s="407"/>
      <c r="BR18" s="407"/>
      <c r="BS18" s="407"/>
      <c r="BT18" s="407"/>
      <c r="BU18" s="408"/>
      <c r="BV18" s="406">
        <v>3157333</v>
      </c>
      <c r="BW18" s="407"/>
      <c r="BX18" s="407"/>
      <c r="BY18" s="407"/>
      <c r="BZ18" s="407"/>
      <c r="CA18" s="407"/>
      <c r="CB18" s="407"/>
      <c r="CC18" s="408"/>
      <c r="CD18" s="184"/>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
      <c r="A19" s="175"/>
      <c r="B19" s="458" t="s">
        <v>159</v>
      </c>
      <c r="C19" s="459"/>
      <c r="D19" s="459"/>
      <c r="E19" s="460"/>
      <c r="F19" s="460"/>
      <c r="G19" s="460"/>
      <c r="H19" s="460"/>
      <c r="I19" s="460"/>
      <c r="J19" s="460"/>
      <c r="K19" s="460"/>
      <c r="L19" s="466">
        <v>6</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80"/>
      <c r="AM19" s="465"/>
      <c r="AN19" s="380"/>
      <c r="AO19" s="380"/>
      <c r="AP19" s="380"/>
      <c r="AQ19" s="380"/>
      <c r="AR19" s="380"/>
      <c r="AS19" s="380"/>
      <c r="AT19" s="381"/>
      <c r="AU19" s="453"/>
      <c r="AV19" s="454"/>
      <c r="AW19" s="454"/>
      <c r="AX19" s="454"/>
      <c r="AY19" s="386" t="s">
        <v>160</v>
      </c>
      <c r="AZ19" s="387"/>
      <c r="BA19" s="387"/>
      <c r="BB19" s="387"/>
      <c r="BC19" s="387"/>
      <c r="BD19" s="387"/>
      <c r="BE19" s="387"/>
      <c r="BF19" s="387"/>
      <c r="BG19" s="387"/>
      <c r="BH19" s="387"/>
      <c r="BI19" s="387"/>
      <c r="BJ19" s="387"/>
      <c r="BK19" s="387"/>
      <c r="BL19" s="387"/>
      <c r="BM19" s="388"/>
      <c r="BN19" s="406">
        <v>4717278</v>
      </c>
      <c r="BO19" s="407"/>
      <c r="BP19" s="407"/>
      <c r="BQ19" s="407"/>
      <c r="BR19" s="407"/>
      <c r="BS19" s="407"/>
      <c r="BT19" s="407"/>
      <c r="BU19" s="408"/>
      <c r="BV19" s="406">
        <v>4500893</v>
      </c>
      <c r="BW19" s="407"/>
      <c r="BX19" s="407"/>
      <c r="BY19" s="407"/>
      <c r="BZ19" s="407"/>
      <c r="CA19" s="407"/>
      <c r="CB19" s="407"/>
      <c r="CC19" s="408"/>
      <c r="CD19" s="184"/>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
      <c r="A20" s="175"/>
      <c r="B20" s="458" t="s">
        <v>161</v>
      </c>
      <c r="C20" s="459"/>
      <c r="D20" s="459"/>
      <c r="E20" s="460"/>
      <c r="F20" s="460"/>
      <c r="G20" s="460"/>
      <c r="H20" s="460"/>
      <c r="I20" s="460"/>
      <c r="J20" s="460"/>
      <c r="K20" s="460"/>
      <c r="L20" s="466">
        <v>2288</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2"/>
      <c r="AO20" s="362"/>
      <c r="AP20" s="362"/>
      <c r="AQ20" s="362"/>
      <c r="AR20" s="362"/>
      <c r="AS20" s="362"/>
      <c r="AT20" s="363"/>
      <c r="AU20" s="472"/>
      <c r="AV20" s="473"/>
      <c r="AW20" s="473"/>
      <c r="AX20" s="47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4"/>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
      <c r="A21" s="175"/>
      <c r="B21" s="455" t="s">
        <v>162</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4"/>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15">
      <c r="A22" s="175"/>
      <c r="B22" s="419" t="s">
        <v>163</v>
      </c>
      <c r="C22" s="420"/>
      <c r="D22" s="421"/>
      <c r="E22" s="428" t="s">
        <v>1</v>
      </c>
      <c r="F22" s="429"/>
      <c r="G22" s="429"/>
      <c r="H22" s="429"/>
      <c r="I22" s="429"/>
      <c r="J22" s="429"/>
      <c r="K22" s="430"/>
      <c r="L22" s="428" t="s">
        <v>164</v>
      </c>
      <c r="M22" s="429"/>
      <c r="N22" s="429"/>
      <c r="O22" s="429"/>
      <c r="P22" s="430"/>
      <c r="Q22" s="434" t="s">
        <v>165</v>
      </c>
      <c r="R22" s="435"/>
      <c r="S22" s="435"/>
      <c r="T22" s="435"/>
      <c r="U22" s="435"/>
      <c r="V22" s="436"/>
      <c r="W22" s="440" t="s">
        <v>166</v>
      </c>
      <c r="X22" s="420"/>
      <c r="Y22" s="421"/>
      <c r="Z22" s="428" t="s">
        <v>1</v>
      </c>
      <c r="AA22" s="429"/>
      <c r="AB22" s="429"/>
      <c r="AC22" s="429"/>
      <c r="AD22" s="429"/>
      <c r="AE22" s="429"/>
      <c r="AF22" s="429"/>
      <c r="AG22" s="430"/>
      <c r="AH22" s="445" t="s">
        <v>167</v>
      </c>
      <c r="AI22" s="429"/>
      <c r="AJ22" s="429"/>
      <c r="AK22" s="429"/>
      <c r="AL22" s="430"/>
      <c r="AM22" s="445" t="s">
        <v>168</v>
      </c>
      <c r="AN22" s="446"/>
      <c r="AO22" s="446"/>
      <c r="AP22" s="446"/>
      <c r="AQ22" s="446"/>
      <c r="AR22" s="447"/>
      <c r="AS22" s="434" t="s">
        <v>165</v>
      </c>
      <c r="AT22" s="435"/>
      <c r="AU22" s="435"/>
      <c r="AV22" s="435"/>
      <c r="AW22" s="435"/>
      <c r="AX22" s="451"/>
      <c r="AY22" s="398" t="s">
        <v>169</v>
      </c>
      <c r="AZ22" s="399"/>
      <c r="BA22" s="399"/>
      <c r="BB22" s="399"/>
      <c r="BC22" s="399"/>
      <c r="BD22" s="399"/>
      <c r="BE22" s="399"/>
      <c r="BF22" s="399"/>
      <c r="BG22" s="399"/>
      <c r="BH22" s="399"/>
      <c r="BI22" s="399"/>
      <c r="BJ22" s="399"/>
      <c r="BK22" s="399"/>
      <c r="BL22" s="399"/>
      <c r="BM22" s="400"/>
      <c r="BN22" s="401">
        <v>7651972</v>
      </c>
      <c r="BO22" s="402"/>
      <c r="BP22" s="402"/>
      <c r="BQ22" s="402"/>
      <c r="BR22" s="402"/>
      <c r="BS22" s="402"/>
      <c r="BT22" s="402"/>
      <c r="BU22" s="403"/>
      <c r="BV22" s="401">
        <v>7848567</v>
      </c>
      <c r="BW22" s="402"/>
      <c r="BX22" s="402"/>
      <c r="BY22" s="402"/>
      <c r="BZ22" s="402"/>
      <c r="CA22" s="402"/>
      <c r="CB22" s="402"/>
      <c r="CC22" s="403"/>
      <c r="CD22" s="184"/>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15">
      <c r="A23" s="175"/>
      <c r="B23" s="422"/>
      <c r="C23" s="423"/>
      <c r="D23" s="424"/>
      <c r="E23" s="431"/>
      <c r="F23" s="432"/>
      <c r="G23" s="432"/>
      <c r="H23" s="432"/>
      <c r="I23" s="432"/>
      <c r="J23" s="432"/>
      <c r="K23" s="433"/>
      <c r="L23" s="431"/>
      <c r="M23" s="432"/>
      <c r="N23" s="432"/>
      <c r="O23" s="432"/>
      <c r="P23" s="433"/>
      <c r="Q23" s="437"/>
      <c r="R23" s="438"/>
      <c r="S23" s="438"/>
      <c r="T23" s="438"/>
      <c r="U23" s="438"/>
      <c r="V23" s="439"/>
      <c r="W23" s="441"/>
      <c r="X23" s="423"/>
      <c r="Y23" s="424"/>
      <c r="Z23" s="431"/>
      <c r="AA23" s="432"/>
      <c r="AB23" s="432"/>
      <c r="AC23" s="432"/>
      <c r="AD23" s="432"/>
      <c r="AE23" s="432"/>
      <c r="AF23" s="432"/>
      <c r="AG23" s="433"/>
      <c r="AH23" s="431"/>
      <c r="AI23" s="432"/>
      <c r="AJ23" s="432"/>
      <c r="AK23" s="432"/>
      <c r="AL23" s="433"/>
      <c r="AM23" s="448"/>
      <c r="AN23" s="449"/>
      <c r="AO23" s="449"/>
      <c r="AP23" s="449"/>
      <c r="AQ23" s="449"/>
      <c r="AR23" s="450"/>
      <c r="AS23" s="437"/>
      <c r="AT23" s="438"/>
      <c r="AU23" s="438"/>
      <c r="AV23" s="438"/>
      <c r="AW23" s="438"/>
      <c r="AX23" s="452"/>
      <c r="AY23" s="386" t="s">
        <v>170</v>
      </c>
      <c r="AZ23" s="387"/>
      <c r="BA23" s="387"/>
      <c r="BB23" s="387"/>
      <c r="BC23" s="387"/>
      <c r="BD23" s="387"/>
      <c r="BE23" s="387"/>
      <c r="BF23" s="387"/>
      <c r="BG23" s="387"/>
      <c r="BH23" s="387"/>
      <c r="BI23" s="387"/>
      <c r="BJ23" s="387"/>
      <c r="BK23" s="387"/>
      <c r="BL23" s="387"/>
      <c r="BM23" s="388"/>
      <c r="BN23" s="406">
        <v>7339478</v>
      </c>
      <c r="BO23" s="407"/>
      <c r="BP23" s="407"/>
      <c r="BQ23" s="407"/>
      <c r="BR23" s="407"/>
      <c r="BS23" s="407"/>
      <c r="BT23" s="407"/>
      <c r="BU23" s="408"/>
      <c r="BV23" s="406">
        <v>7494110</v>
      </c>
      <c r="BW23" s="407"/>
      <c r="BX23" s="407"/>
      <c r="BY23" s="407"/>
      <c r="BZ23" s="407"/>
      <c r="CA23" s="407"/>
      <c r="CB23" s="407"/>
      <c r="CC23" s="408"/>
      <c r="CD23" s="184"/>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
      <c r="A24" s="175"/>
      <c r="B24" s="422"/>
      <c r="C24" s="423"/>
      <c r="D24" s="424"/>
      <c r="E24" s="379" t="s">
        <v>171</v>
      </c>
      <c r="F24" s="380"/>
      <c r="G24" s="380"/>
      <c r="H24" s="380"/>
      <c r="I24" s="380"/>
      <c r="J24" s="380"/>
      <c r="K24" s="381"/>
      <c r="L24" s="382">
        <v>1</v>
      </c>
      <c r="M24" s="383"/>
      <c r="N24" s="383"/>
      <c r="O24" s="383"/>
      <c r="P24" s="384"/>
      <c r="Q24" s="382">
        <v>7100</v>
      </c>
      <c r="R24" s="383"/>
      <c r="S24" s="383"/>
      <c r="T24" s="383"/>
      <c r="U24" s="383"/>
      <c r="V24" s="384"/>
      <c r="W24" s="441"/>
      <c r="X24" s="423"/>
      <c r="Y24" s="424"/>
      <c r="Z24" s="379" t="s">
        <v>172</v>
      </c>
      <c r="AA24" s="380"/>
      <c r="AB24" s="380"/>
      <c r="AC24" s="380"/>
      <c r="AD24" s="380"/>
      <c r="AE24" s="380"/>
      <c r="AF24" s="380"/>
      <c r="AG24" s="381"/>
      <c r="AH24" s="382">
        <v>110</v>
      </c>
      <c r="AI24" s="383"/>
      <c r="AJ24" s="383"/>
      <c r="AK24" s="383"/>
      <c r="AL24" s="384"/>
      <c r="AM24" s="382">
        <v>326920</v>
      </c>
      <c r="AN24" s="383"/>
      <c r="AO24" s="383"/>
      <c r="AP24" s="383"/>
      <c r="AQ24" s="383"/>
      <c r="AR24" s="384"/>
      <c r="AS24" s="382">
        <v>2972</v>
      </c>
      <c r="AT24" s="383"/>
      <c r="AU24" s="383"/>
      <c r="AV24" s="383"/>
      <c r="AW24" s="383"/>
      <c r="AX24" s="385"/>
      <c r="AY24" s="373" t="s">
        <v>173</v>
      </c>
      <c r="AZ24" s="374"/>
      <c r="BA24" s="374"/>
      <c r="BB24" s="374"/>
      <c r="BC24" s="374"/>
      <c r="BD24" s="374"/>
      <c r="BE24" s="374"/>
      <c r="BF24" s="374"/>
      <c r="BG24" s="374"/>
      <c r="BH24" s="374"/>
      <c r="BI24" s="374"/>
      <c r="BJ24" s="374"/>
      <c r="BK24" s="374"/>
      <c r="BL24" s="374"/>
      <c r="BM24" s="375"/>
      <c r="BN24" s="406">
        <v>5810348</v>
      </c>
      <c r="BO24" s="407"/>
      <c r="BP24" s="407"/>
      <c r="BQ24" s="407"/>
      <c r="BR24" s="407"/>
      <c r="BS24" s="407"/>
      <c r="BT24" s="407"/>
      <c r="BU24" s="408"/>
      <c r="BV24" s="406">
        <v>5810215</v>
      </c>
      <c r="BW24" s="407"/>
      <c r="BX24" s="407"/>
      <c r="BY24" s="407"/>
      <c r="BZ24" s="407"/>
      <c r="CA24" s="407"/>
      <c r="CB24" s="407"/>
      <c r="CC24" s="408"/>
      <c r="CD24" s="184"/>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15">
      <c r="A25" s="175"/>
      <c r="B25" s="422"/>
      <c r="C25" s="423"/>
      <c r="D25" s="424"/>
      <c r="E25" s="379" t="s">
        <v>174</v>
      </c>
      <c r="F25" s="380"/>
      <c r="G25" s="380"/>
      <c r="H25" s="380"/>
      <c r="I25" s="380"/>
      <c r="J25" s="380"/>
      <c r="K25" s="381"/>
      <c r="L25" s="382">
        <v>1</v>
      </c>
      <c r="M25" s="383"/>
      <c r="N25" s="383"/>
      <c r="O25" s="383"/>
      <c r="P25" s="384"/>
      <c r="Q25" s="382">
        <v>5930</v>
      </c>
      <c r="R25" s="383"/>
      <c r="S25" s="383"/>
      <c r="T25" s="383"/>
      <c r="U25" s="383"/>
      <c r="V25" s="384"/>
      <c r="W25" s="441"/>
      <c r="X25" s="423"/>
      <c r="Y25" s="424"/>
      <c r="Z25" s="379" t="s">
        <v>175</v>
      </c>
      <c r="AA25" s="380"/>
      <c r="AB25" s="380"/>
      <c r="AC25" s="380"/>
      <c r="AD25" s="380"/>
      <c r="AE25" s="380"/>
      <c r="AF25" s="380"/>
      <c r="AG25" s="381"/>
      <c r="AH25" s="382" t="s">
        <v>176</v>
      </c>
      <c r="AI25" s="383"/>
      <c r="AJ25" s="383"/>
      <c r="AK25" s="383"/>
      <c r="AL25" s="384"/>
      <c r="AM25" s="382" t="s">
        <v>177</v>
      </c>
      <c r="AN25" s="383"/>
      <c r="AO25" s="383"/>
      <c r="AP25" s="383"/>
      <c r="AQ25" s="383"/>
      <c r="AR25" s="384"/>
      <c r="AS25" s="382" t="s">
        <v>178</v>
      </c>
      <c r="AT25" s="383"/>
      <c r="AU25" s="383"/>
      <c r="AV25" s="383"/>
      <c r="AW25" s="383"/>
      <c r="AX25" s="385"/>
      <c r="AY25" s="398" t="s">
        <v>179</v>
      </c>
      <c r="AZ25" s="399"/>
      <c r="BA25" s="399"/>
      <c r="BB25" s="399"/>
      <c r="BC25" s="399"/>
      <c r="BD25" s="399"/>
      <c r="BE25" s="399"/>
      <c r="BF25" s="399"/>
      <c r="BG25" s="399"/>
      <c r="BH25" s="399"/>
      <c r="BI25" s="399"/>
      <c r="BJ25" s="399"/>
      <c r="BK25" s="399"/>
      <c r="BL25" s="399"/>
      <c r="BM25" s="400"/>
      <c r="BN25" s="401">
        <v>6999</v>
      </c>
      <c r="BO25" s="402"/>
      <c r="BP25" s="402"/>
      <c r="BQ25" s="402"/>
      <c r="BR25" s="402"/>
      <c r="BS25" s="402"/>
      <c r="BT25" s="402"/>
      <c r="BU25" s="403"/>
      <c r="BV25" s="401">
        <v>6740</v>
      </c>
      <c r="BW25" s="402"/>
      <c r="BX25" s="402"/>
      <c r="BY25" s="402"/>
      <c r="BZ25" s="402"/>
      <c r="CA25" s="402"/>
      <c r="CB25" s="402"/>
      <c r="CC25" s="403"/>
      <c r="CD25" s="184"/>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15">
      <c r="A26" s="175"/>
      <c r="B26" s="422"/>
      <c r="C26" s="423"/>
      <c r="D26" s="424"/>
      <c r="E26" s="379" t="s">
        <v>180</v>
      </c>
      <c r="F26" s="380"/>
      <c r="G26" s="380"/>
      <c r="H26" s="380"/>
      <c r="I26" s="380"/>
      <c r="J26" s="380"/>
      <c r="K26" s="381"/>
      <c r="L26" s="382">
        <v>1</v>
      </c>
      <c r="M26" s="383"/>
      <c r="N26" s="383"/>
      <c r="O26" s="383"/>
      <c r="P26" s="384"/>
      <c r="Q26" s="382">
        <v>5720</v>
      </c>
      <c r="R26" s="383"/>
      <c r="S26" s="383"/>
      <c r="T26" s="383"/>
      <c r="U26" s="383"/>
      <c r="V26" s="384"/>
      <c r="W26" s="441"/>
      <c r="X26" s="423"/>
      <c r="Y26" s="424"/>
      <c r="Z26" s="379" t="s">
        <v>181</v>
      </c>
      <c r="AA26" s="417"/>
      <c r="AB26" s="417"/>
      <c r="AC26" s="417"/>
      <c r="AD26" s="417"/>
      <c r="AE26" s="417"/>
      <c r="AF26" s="417"/>
      <c r="AG26" s="418"/>
      <c r="AH26" s="382" t="s">
        <v>182</v>
      </c>
      <c r="AI26" s="383"/>
      <c r="AJ26" s="383"/>
      <c r="AK26" s="383"/>
      <c r="AL26" s="384"/>
      <c r="AM26" s="382" t="s">
        <v>178</v>
      </c>
      <c r="AN26" s="383"/>
      <c r="AO26" s="383"/>
      <c r="AP26" s="383"/>
      <c r="AQ26" s="383"/>
      <c r="AR26" s="384"/>
      <c r="AS26" s="382" t="s">
        <v>132</v>
      </c>
      <c r="AT26" s="383"/>
      <c r="AU26" s="383"/>
      <c r="AV26" s="383"/>
      <c r="AW26" s="383"/>
      <c r="AX26" s="385"/>
      <c r="AY26" s="415" t="s">
        <v>183</v>
      </c>
      <c r="AZ26" s="360"/>
      <c r="BA26" s="360"/>
      <c r="BB26" s="360"/>
      <c r="BC26" s="360"/>
      <c r="BD26" s="360"/>
      <c r="BE26" s="360"/>
      <c r="BF26" s="360"/>
      <c r="BG26" s="360"/>
      <c r="BH26" s="360"/>
      <c r="BI26" s="360"/>
      <c r="BJ26" s="360"/>
      <c r="BK26" s="360"/>
      <c r="BL26" s="360"/>
      <c r="BM26" s="416"/>
      <c r="BN26" s="406" t="s">
        <v>178</v>
      </c>
      <c r="BO26" s="407"/>
      <c r="BP26" s="407"/>
      <c r="BQ26" s="407"/>
      <c r="BR26" s="407"/>
      <c r="BS26" s="407"/>
      <c r="BT26" s="407"/>
      <c r="BU26" s="408"/>
      <c r="BV26" s="406" t="s">
        <v>132</v>
      </c>
      <c r="BW26" s="407"/>
      <c r="BX26" s="407"/>
      <c r="BY26" s="407"/>
      <c r="BZ26" s="407"/>
      <c r="CA26" s="407"/>
      <c r="CB26" s="407"/>
      <c r="CC26" s="408"/>
      <c r="CD26" s="184"/>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
      <c r="A27" s="175"/>
      <c r="B27" s="422"/>
      <c r="C27" s="423"/>
      <c r="D27" s="424"/>
      <c r="E27" s="379" t="s">
        <v>184</v>
      </c>
      <c r="F27" s="380"/>
      <c r="G27" s="380"/>
      <c r="H27" s="380"/>
      <c r="I27" s="380"/>
      <c r="J27" s="380"/>
      <c r="K27" s="381"/>
      <c r="L27" s="382">
        <v>1</v>
      </c>
      <c r="M27" s="383"/>
      <c r="N27" s="383"/>
      <c r="O27" s="383"/>
      <c r="P27" s="384"/>
      <c r="Q27" s="382">
        <v>2550</v>
      </c>
      <c r="R27" s="383"/>
      <c r="S27" s="383"/>
      <c r="T27" s="383"/>
      <c r="U27" s="383"/>
      <c r="V27" s="384"/>
      <c r="W27" s="441"/>
      <c r="X27" s="423"/>
      <c r="Y27" s="424"/>
      <c r="Z27" s="379" t="s">
        <v>185</v>
      </c>
      <c r="AA27" s="380"/>
      <c r="AB27" s="380"/>
      <c r="AC27" s="380"/>
      <c r="AD27" s="380"/>
      <c r="AE27" s="380"/>
      <c r="AF27" s="380"/>
      <c r="AG27" s="381"/>
      <c r="AH27" s="382" t="s">
        <v>178</v>
      </c>
      <c r="AI27" s="383"/>
      <c r="AJ27" s="383"/>
      <c r="AK27" s="383"/>
      <c r="AL27" s="384"/>
      <c r="AM27" s="382" t="s">
        <v>178</v>
      </c>
      <c r="AN27" s="383"/>
      <c r="AO27" s="383"/>
      <c r="AP27" s="383"/>
      <c r="AQ27" s="383"/>
      <c r="AR27" s="384"/>
      <c r="AS27" s="382" t="s">
        <v>132</v>
      </c>
      <c r="AT27" s="383"/>
      <c r="AU27" s="383"/>
      <c r="AV27" s="383"/>
      <c r="AW27" s="383"/>
      <c r="AX27" s="385"/>
      <c r="AY27" s="412" t="s">
        <v>186</v>
      </c>
      <c r="AZ27" s="413"/>
      <c r="BA27" s="413"/>
      <c r="BB27" s="413"/>
      <c r="BC27" s="413"/>
      <c r="BD27" s="413"/>
      <c r="BE27" s="413"/>
      <c r="BF27" s="413"/>
      <c r="BG27" s="413"/>
      <c r="BH27" s="413"/>
      <c r="BI27" s="413"/>
      <c r="BJ27" s="413"/>
      <c r="BK27" s="413"/>
      <c r="BL27" s="413"/>
      <c r="BM27" s="414"/>
      <c r="BN27" s="409" t="s">
        <v>178</v>
      </c>
      <c r="BO27" s="410"/>
      <c r="BP27" s="410"/>
      <c r="BQ27" s="410"/>
      <c r="BR27" s="410"/>
      <c r="BS27" s="410"/>
      <c r="BT27" s="410"/>
      <c r="BU27" s="411"/>
      <c r="BV27" s="409" t="s">
        <v>187</v>
      </c>
      <c r="BW27" s="410"/>
      <c r="BX27" s="410"/>
      <c r="BY27" s="410"/>
      <c r="BZ27" s="410"/>
      <c r="CA27" s="410"/>
      <c r="CB27" s="410"/>
      <c r="CC27" s="411"/>
      <c r="CD27" s="178"/>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15">
      <c r="A28" s="175"/>
      <c r="B28" s="422"/>
      <c r="C28" s="423"/>
      <c r="D28" s="424"/>
      <c r="E28" s="379" t="s">
        <v>188</v>
      </c>
      <c r="F28" s="380"/>
      <c r="G28" s="380"/>
      <c r="H28" s="380"/>
      <c r="I28" s="380"/>
      <c r="J28" s="380"/>
      <c r="K28" s="381"/>
      <c r="L28" s="382">
        <v>1</v>
      </c>
      <c r="M28" s="383"/>
      <c r="N28" s="383"/>
      <c r="O28" s="383"/>
      <c r="P28" s="384"/>
      <c r="Q28" s="382">
        <v>2150</v>
      </c>
      <c r="R28" s="383"/>
      <c r="S28" s="383"/>
      <c r="T28" s="383"/>
      <c r="U28" s="383"/>
      <c r="V28" s="384"/>
      <c r="W28" s="441"/>
      <c r="X28" s="423"/>
      <c r="Y28" s="424"/>
      <c r="Z28" s="379" t="s">
        <v>189</v>
      </c>
      <c r="AA28" s="380"/>
      <c r="AB28" s="380"/>
      <c r="AC28" s="380"/>
      <c r="AD28" s="380"/>
      <c r="AE28" s="380"/>
      <c r="AF28" s="380"/>
      <c r="AG28" s="381"/>
      <c r="AH28" s="382">
        <v>14</v>
      </c>
      <c r="AI28" s="383"/>
      <c r="AJ28" s="383"/>
      <c r="AK28" s="383"/>
      <c r="AL28" s="384"/>
      <c r="AM28" s="382">
        <v>33152</v>
      </c>
      <c r="AN28" s="383"/>
      <c r="AO28" s="383"/>
      <c r="AP28" s="383"/>
      <c r="AQ28" s="383"/>
      <c r="AR28" s="384"/>
      <c r="AS28" s="382">
        <v>2368</v>
      </c>
      <c r="AT28" s="383"/>
      <c r="AU28" s="383"/>
      <c r="AV28" s="383"/>
      <c r="AW28" s="383"/>
      <c r="AX28" s="385"/>
      <c r="AY28" s="389" t="s">
        <v>190</v>
      </c>
      <c r="AZ28" s="390"/>
      <c r="BA28" s="390"/>
      <c r="BB28" s="391"/>
      <c r="BC28" s="398" t="s">
        <v>50</v>
      </c>
      <c r="BD28" s="399"/>
      <c r="BE28" s="399"/>
      <c r="BF28" s="399"/>
      <c r="BG28" s="399"/>
      <c r="BH28" s="399"/>
      <c r="BI28" s="399"/>
      <c r="BJ28" s="399"/>
      <c r="BK28" s="399"/>
      <c r="BL28" s="399"/>
      <c r="BM28" s="400"/>
      <c r="BN28" s="401">
        <v>970989</v>
      </c>
      <c r="BO28" s="402"/>
      <c r="BP28" s="402"/>
      <c r="BQ28" s="402"/>
      <c r="BR28" s="402"/>
      <c r="BS28" s="402"/>
      <c r="BT28" s="402"/>
      <c r="BU28" s="403"/>
      <c r="BV28" s="401">
        <v>967573</v>
      </c>
      <c r="BW28" s="402"/>
      <c r="BX28" s="402"/>
      <c r="BY28" s="402"/>
      <c r="BZ28" s="402"/>
      <c r="CA28" s="402"/>
      <c r="CB28" s="402"/>
      <c r="CC28" s="403"/>
      <c r="CD28" s="184"/>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15">
      <c r="A29" s="175"/>
      <c r="B29" s="422"/>
      <c r="C29" s="423"/>
      <c r="D29" s="424"/>
      <c r="E29" s="379" t="s">
        <v>191</v>
      </c>
      <c r="F29" s="380"/>
      <c r="G29" s="380"/>
      <c r="H29" s="380"/>
      <c r="I29" s="380"/>
      <c r="J29" s="380"/>
      <c r="K29" s="381"/>
      <c r="L29" s="382">
        <v>10</v>
      </c>
      <c r="M29" s="383"/>
      <c r="N29" s="383"/>
      <c r="O29" s="383"/>
      <c r="P29" s="384"/>
      <c r="Q29" s="382">
        <v>1920</v>
      </c>
      <c r="R29" s="383"/>
      <c r="S29" s="383"/>
      <c r="T29" s="383"/>
      <c r="U29" s="383"/>
      <c r="V29" s="384"/>
      <c r="W29" s="442"/>
      <c r="X29" s="443"/>
      <c r="Y29" s="444"/>
      <c r="Z29" s="379" t="s">
        <v>192</v>
      </c>
      <c r="AA29" s="380"/>
      <c r="AB29" s="380"/>
      <c r="AC29" s="380"/>
      <c r="AD29" s="380"/>
      <c r="AE29" s="380"/>
      <c r="AF29" s="380"/>
      <c r="AG29" s="381"/>
      <c r="AH29" s="382">
        <v>124</v>
      </c>
      <c r="AI29" s="383"/>
      <c r="AJ29" s="383"/>
      <c r="AK29" s="383"/>
      <c r="AL29" s="384"/>
      <c r="AM29" s="382">
        <v>360072</v>
      </c>
      <c r="AN29" s="383"/>
      <c r="AO29" s="383"/>
      <c r="AP29" s="383"/>
      <c r="AQ29" s="383"/>
      <c r="AR29" s="384"/>
      <c r="AS29" s="382">
        <v>2904</v>
      </c>
      <c r="AT29" s="383"/>
      <c r="AU29" s="383"/>
      <c r="AV29" s="383"/>
      <c r="AW29" s="383"/>
      <c r="AX29" s="385"/>
      <c r="AY29" s="392"/>
      <c r="AZ29" s="393"/>
      <c r="BA29" s="393"/>
      <c r="BB29" s="394"/>
      <c r="BC29" s="386" t="s">
        <v>193</v>
      </c>
      <c r="BD29" s="387"/>
      <c r="BE29" s="387"/>
      <c r="BF29" s="387"/>
      <c r="BG29" s="387"/>
      <c r="BH29" s="387"/>
      <c r="BI29" s="387"/>
      <c r="BJ29" s="387"/>
      <c r="BK29" s="387"/>
      <c r="BL29" s="387"/>
      <c r="BM29" s="388"/>
      <c r="BN29" s="406">
        <v>75906</v>
      </c>
      <c r="BO29" s="407"/>
      <c r="BP29" s="407"/>
      <c r="BQ29" s="407"/>
      <c r="BR29" s="407"/>
      <c r="BS29" s="407"/>
      <c r="BT29" s="407"/>
      <c r="BU29" s="408"/>
      <c r="BV29" s="406">
        <v>75898</v>
      </c>
      <c r="BW29" s="407"/>
      <c r="BX29" s="407"/>
      <c r="BY29" s="407"/>
      <c r="BZ29" s="407"/>
      <c r="CA29" s="407"/>
      <c r="CB29" s="407"/>
      <c r="CC29" s="408"/>
      <c r="CD29" s="178"/>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
      <c r="A30" s="175"/>
      <c r="B30" s="425"/>
      <c r="C30" s="426"/>
      <c r="D30" s="427"/>
      <c r="E30" s="361"/>
      <c r="F30" s="362"/>
      <c r="G30" s="362"/>
      <c r="H30" s="362"/>
      <c r="I30" s="362"/>
      <c r="J30" s="362"/>
      <c r="K30" s="363"/>
      <c r="L30" s="364"/>
      <c r="M30" s="365"/>
      <c r="N30" s="365"/>
      <c r="O30" s="365"/>
      <c r="P30" s="366"/>
      <c r="Q30" s="364"/>
      <c r="R30" s="365"/>
      <c r="S30" s="365"/>
      <c r="T30" s="365"/>
      <c r="U30" s="365"/>
      <c r="V30" s="366"/>
      <c r="W30" s="367" t="s">
        <v>194</v>
      </c>
      <c r="X30" s="368"/>
      <c r="Y30" s="368"/>
      <c r="Z30" s="368"/>
      <c r="AA30" s="368"/>
      <c r="AB30" s="368"/>
      <c r="AC30" s="368"/>
      <c r="AD30" s="368"/>
      <c r="AE30" s="368"/>
      <c r="AF30" s="368"/>
      <c r="AG30" s="369"/>
      <c r="AH30" s="370">
        <v>97.2</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52</v>
      </c>
      <c r="BD30" s="374"/>
      <c r="BE30" s="374"/>
      <c r="BF30" s="374"/>
      <c r="BG30" s="374"/>
      <c r="BH30" s="374"/>
      <c r="BI30" s="374"/>
      <c r="BJ30" s="374"/>
      <c r="BK30" s="374"/>
      <c r="BL30" s="374"/>
      <c r="BM30" s="375"/>
      <c r="BN30" s="409">
        <v>1170154</v>
      </c>
      <c r="BO30" s="410"/>
      <c r="BP30" s="410"/>
      <c r="BQ30" s="410"/>
      <c r="BR30" s="410"/>
      <c r="BS30" s="410"/>
      <c r="BT30" s="410"/>
      <c r="BU30" s="411"/>
      <c r="BV30" s="409">
        <v>1208697</v>
      </c>
      <c r="BW30" s="410"/>
      <c r="BX30" s="410"/>
      <c r="BY30" s="410"/>
      <c r="BZ30" s="410"/>
      <c r="CA30" s="410"/>
      <c r="CB30" s="410"/>
      <c r="CC30" s="411"/>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59" t="s">
        <v>195</v>
      </c>
      <c r="D32" s="359"/>
      <c r="E32" s="359"/>
      <c r="F32" s="359"/>
      <c r="G32" s="359"/>
      <c r="H32" s="359"/>
      <c r="I32" s="359"/>
      <c r="J32" s="359"/>
      <c r="K32" s="359"/>
      <c r="L32" s="359"/>
      <c r="M32" s="359"/>
      <c r="N32" s="359"/>
      <c r="O32" s="359"/>
      <c r="P32" s="359"/>
      <c r="Q32" s="359"/>
      <c r="R32" s="359"/>
      <c r="S32" s="359"/>
      <c r="U32" s="360" t="s">
        <v>196</v>
      </c>
      <c r="V32" s="360"/>
      <c r="W32" s="360"/>
      <c r="X32" s="360"/>
      <c r="Y32" s="360"/>
      <c r="Z32" s="360"/>
      <c r="AA32" s="360"/>
      <c r="AB32" s="360"/>
      <c r="AC32" s="360"/>
      <c r="AD32" s="360"/>
      <c r="AE32" s="360"/>
      <c r="AF32" s="360"/>
      <c r="AG32" s="360"/>
      <c r="AH32" s="360"/>
      <c r="AI32" s="360"/>
      <c r="AJ32" s="360"/>
      <c r="AK32" s="360"/>
      <c r="AM32" s="360" t="s">
        <v>197</v>
      </c>
      <c r="AN32" s="360"/>
      <c r="AO32" s="360"/>
      <c r="AP32" s="360"/>
      <c r="AQ32" s="360"/>
      <c r="AR32" s="360"/>
      <c r="AS32" s="360"/>
      <c r="AT32" s="360"/>
      <c r="AU32" s="360"/>
      <c r="AV32" s="360"/>
      <c r="AW32" s="360"/>
      <c r="AX32" s="360"/>
      <c r="AY32" s="360"/>
      <c r="AZ32" s="360"/>
      <c r="BA32" s="360"/>
      <c r="BB32" s="360"/>
      <c r="BC32" s="360"/>
      <c r="BE32" s="360" t="s">
        <v>198</v>
      </c>
      <c r="BF32" s="360"/>
      <c r="BG32" s="360"/>
      <c r="BH32" s="360"/>
      <c r="BI32" s="360"/>
      <c r="BJ32" s="360"/>
      <c r="BK32" s="360"/>
      <c r="BL32" s="360"/>
      <c r="BM32" s="360"/>
      <c r="BN32" s="360"/>
      <c r="BO32" s="360"/>
      <c r="BP32" s="360"/>
      <c r="BQ32" s="360"/>
      <c r="BR32" s="360"/>
      <c r="BS32" s="360"/>
      <c r="BT32" s="360"/>
      <c r="BU32" s="360"/>
      <c r="BW32" s="360" t="s">
        <v>199</v>
      </c>
      <c r="BX32" s="360"/>
      <c r="BY32" s="360"/>
      <c r="BZ32" s="360"/>
      <c r="CA32" s="360"/>
      <c r="CB32" s="360"/>
      <c r="CC32" s="360"/>
      <c r="CD32" s="360"/>
      <c r="CE32" s="360"/>
      <c r="CF32" s="360"/>
      <c r="CG32" s="360"/>
      <c r="CH32" s="360"/>
      <c r="CI32" s="360"/>
      <c r="CJ32" s="360"/>
      <c r="CK32" s="360"/>
      <c r="CL32" s="360"/>
      <c r="CM32" s="360"/>
      <c r="CO32" s="360" t="s">
        <v>200</v>
      </c>
      <c r="CP32" s="360"/>
      <c r="CQ32" s="360"/>
      <c r="CR32" s="360"/>
      <c r="CS32" s="360"/>
      <c r="CT32" s="360"/>
      <c r="CU32" s="360"/>
      <c r="CV32" s="360"/>
      <c r="CW32" s="360"/>
      <c r="CX32" s="360"/>
      <c r="CY32" s="360"/>
      <c r="CZ32" s="360"/>
      <c r="DA32" s="360"/>
      <c r="DB32" s="360"/>
      <c r="DC32" s="360"/>
      <c r="DD32" s="360"/>
      <c r="DE32" s="360"/>
      <c r="DI32" s="201"/>
    </row>
    <row r="33" spans="1:113" ht="13.5" customHeight="1" x14ac:dyDescent="0.15">
      <c r="A33" s="175"/>
      <c r="B33" s="202"/>
      <c r="C33" s="358" t="s">
        <v>201</v>
      </c>
      <c r="D33" s="358"/>
      <c r="E33" s="357" t="s">
        <v>202</v>
      </c>
      <c r="F33" s="357"/>
      <c r="G33" s="357"/>
      <c r="H33" s="357"/>
      <c r="I33" s="357"/>
      <c r="J33" s="357"/>
      <c r="K33" s="357"/>
      <c r="L33" s="357"/>
      <c r="M33" s="357"/>
      <c r="N33" s="357"/>
      <c r="O33" s="357"/>
      <c r="P33" s="357"/>
      <c r="Q33" s="357"/>
      <c r="R33" s="357"/>
      <c r="S33" s="357"/>
      <c r="T33" s="179"/>
      <c r="U33" s="358" t="s">
        <v>203</v>
      </c>
      <c r="V33" s="358"/>
      <c r="W33" s="357" t="s">
        <v>204</v>
      </c>
      <c r="X33" s="357"/>
      <c r="Y33" s="357"/>
      <c r="Z33" s="357"/>
      <c r="AA33" s="357"/>
      <c r="AB33" s="357"/>
      <c r="AC33" s="357"/>
      <c r="AD33" s="357"/>
      <c r="AE33" s="357"/>
      <c r="AF33" s="357"/>
      <c r="AG33" s="357"/>
      <c r="AH33" s="357"/>
      <c r="AI33" s="357"/>
      <c r="AJ33" s="357"/>
      <c r="AK33" s="357"/>
      <c r="AL33" s="179"/>
      <c r="AM33" s="358" t="s">
        <v>201</v>
      </c>
      <c r="AN33" s="358"/>
      <c r="AO33" s="357" t="s">
        <v>202</v>
      </c>
      <c r="AP33" s="357"/>
      <c r="AQ33" s="357"/>
      <c r="AR33" s="357"/>
      <c r="AS33" s="357"/>
      <c r="AT33" s="357"/>
      <c r="AU33" s="357"/>
      <c r="AV33" s="357"/>
      <c r="AW33" s="357"/>
      <c r="AX33" s="357"/>
      <c r="AY33" s="357"/>
      <c r="AZ33" s="357"/>
      <c r="BA33" s="357"/>
      <c r="BB33" s="357"/>
      <c r="BC33" s="357"/>
      <c r="BD33" s="185"/>
      <c r="BE33" s="357" t="s">
        <v>205</v>
      </c>
      <c r="BF33" s="357"/>
      <c r="BG33" s="357" t="s">
        <v>206</v>
      </c>
      <c r="BH33" s="357"/>
      <c r="BI33" s="357"/>
      <c r="BJ33" s="357"/>
      <c r="BK33" s="357"/>
      <c r="BL33" s="357"/>
      <c r="BM33" s="357"/>
      <c r="BN33" s="357"/>
      <c r="BO33" s="357"/>
      <c r="BP33" s="357"/>
      <c r="BQ33" s="357"/>
      <c r="BR33" s="357"/>
      <c r="BS33" s="357"/>
      <c r="BT33" s="357"/>
      <c r="BU33" s="357"/>
      <c r="BV33" s="185"/>
      <c r="BW33" s="358" t="s">
        <v>205</v>
      </c>
      <c r="BX33" s="358"/>
      <c r="BY33" s="357" t="s">
        <v>207</v>
      </c>
      <c r="BZ33" s="357"/>
      <c r="CA33" s="357"/>
      <c r="CB33" s="357"/>
      <c r="CC33" s="357"/>
      <c r="CD33" s="357"/>
      <c r="CE33" s="357"/>
      <c r="CF33" s="357"/>
      <c r="CG33" s="357"/>
      <c r="CH33" s="357"/>
      <c r="CI33" s="357"/>
      <c r="CJ33" s="357"/>
      <c r="CK33" s="357"/>
      <c r="CL33" s="357"/>
      <c r="CM33" s="357"/>
      <c r="CN33" s="179"/>
      <c r="CO33" s="358" t="s">
        <v>201</v>
      </c>
      <c r="CP33" s="358"/>
      <c r="CQ33" s="357" t="s">
        <v>208</v>
      </c>
      <c r="CR33" s="357"/>
      <c r="CS33" s="357"/>
      <c r="CT33" s="357"/>
      <c r="CU33" s="357"/>
      <c r="CV33" s="357"/>
      <c r="CW33" s="357"/>
      <c r="CX33" s="357"/>
      <c r="CY33" s="357"/>
      <c r="CZ33" s="357"/>
      <c r="DA33" s="357"/>
      <c r="DB33" s="357"/>
      <c r="DC33" s="357"/>
      <c r="DD33" s="357"/>
      <c r="DE33" s="357"/>
      <c r="DF33" s="179"/>
      <c r="DG33" s="356" t="s">
        <v>209</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国民健康保険病院特別会計</v>
      </c>
      <c r="AP34" s="355"/>
      <c r="AQ34" s="355"/>
      <c r="AR34" s="355"/>
      <c r="AS34" s="355"/>
      <c r="AT34" s="355"/>
      <c r="AU34" s="355"/>
      <c r="AV34" s="355"/>
      <c r="AW34" s="355"/>
      <c r="AX34" s="355"/>
      <c r="AY34" s="355"/>
      <c r="AZ34" s="355"/>
      <c r="BA34" s="355"/>
      <c r="BB34" s="355"/>
      <c r="BC34" s="355"/>
      <c r="BD34" s="175"/>
      <c r="BE34" s="354">
        <f>IF(BG34="","",MAX(C34:D43,U34:V43,AM34:AN43)+1)</f>
        <v>6</v>
      </c>
      <c r="BF34" s="354"/>
      <c r="BG34" s="355" t="str">
        <f>IF('各会計、関係団体の財政状況及び健全化判断比率'!B32="","",'各会計、関係団体の財政状況及び健全化判断比率'!B32)</f>
        <v>簡易水道特別会計</v>
      </c>
      <c r="BH34" s="355"/>
      <c r="BI34" s="355"/>
      <c r="BJ34" s="355"/>
      <c r="BK34" s="355"/>
      <c r="BL34" s="355"/>
      <c r="BM34" s="355"/>
      <c r="BN34" s="355"/>
      <c r="BO34" s="355"/>
      <c r="BP34" s="355"/>
      <c r="BQ34" s="355"/>
      <c r="BR34" s="355"/>
      <c r="BS34" s="355"/>
      <c r="BT34" s="355"/>
      <c r="BU34" s="355"/>
      <c r="BV34" s="175"/>
      <c r="BW34" s="354">
        <f>IF(BY34="","",MAX(C34:D43,U34:V43,AM34:AN43,BE34:BF43)+1)</f>
        <v>7</v>
      </c>
      <c r="BX34" s="354"/>
      <c r="BY34" s="355" t="str">
        <f>IF('各会計、関係団体の財政状況及び健全化判断比率'!B68="","",'各会計、関係団体の財政状況及び健全化判断比率'!B68)</f>
        <v>平取町外2町衛生施設組合</v>
      </c>
      <c r="BZ34" s="355"/>
      <c r="CA34" s="355"/>
      <c r="CB34" s="355"/>
      <c r="CC34" s="355"/>
      <c r="CD34" s="355"/>
      <c r="CE34" s="355"/>
      <c r="CF34" s="355"/>
      <c r="CG34" s="355"/>
      <c r="CH34" s="355"/>
      <c r="CI34" s="355"/>
      <c r="CJ34" s="355"/>
      <c r="CK34" s="355"/>
      <c r="CL34" s="355"/>
      <c r="CM34" s="355"/>
      <c r="CN34" s="175"/>
      <c r="CO34" s="354">
        <f>IF(CQ34="","",MAX(C34:D43,U34:V43,AM34:AN43,BE34:BF43,BW34:BX43)+1)</f>
        <v>11</v>
      </c>
      <c r="CP34" s="354"/>
      <c r="CQ34" s="355" t="str">
        <f>IF('各会計、関係団体の財政状況及び健全化判断比率'!BS7="","",'各会計、関係団体の財政状況及び健全化判断比率'!BS7)</f>
        <v>(有)平取町畜産公社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8</v>
      </c>
      <c r="BX35" s="354"/>
      <c r="BY35" s="355" t="str">
        <f>IF('各会計、関係団体の財政状況及び健全化判断比率'!B69="","",'各会計、関係団体の財政状況及び健全化判断比率'!B69)</f>
        <v>胆振東部日高西部衛生組合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9</v>
      </c>
      <c r="BX36" s="354"/>
      <c r="BY36" s="355" t="str">
        <f>IF('各会計、関係団体の財政状況及び健全化判断比率'!B70="","",'各会計、関係団体の財政状況及び健全化判断比率'!B70)</f>
        <v>日高西部消防組合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10</v>
      </c>
      <c r="BX37" s="354"/>
      <c r="BY37" s="355" t="str">
        <f>IF('各会計、関係団体の財政状況及び健全化判断比率'!B71="","",'各会計、関係団体の財政状況及び健全化判断比率'!B71)</f>
        <v>日高管内地方税滞納整理機構</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t="str">
        <f t="shared" si="2"/>
        <v/>
      </c>
      <c r="BX38" s="354"/>
      <c r="BY38" s="355" t="str">
        <f>IF('各会計、関係団体の財政状況及び健全化判断比率'!B72="","",'各会計、関係団体の財政状況及び健全化判断比率'!B72)</f>
        <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t="str">
        <f t="shared" si="2"/>
        <v/>
      </c>
      <c r="BX39" s="354"/>
      <c r="BY39" s="355" t="str">
        <f>IF('各会計、関係団体の財政状況及び健全化判断比率'!B73="","",'各会計、関係団体の財政状況及び健全化判断比率'!B73)</f>
        <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210</v>
      </c>
      <c r="E46" s="351" t="s">
        <v>211</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212</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213</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214</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215</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216</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217</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218</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4mTA9y7y7+74oHYMXw57fN6oC6MmNLmJ8c/NTiXsPcvqHNmYsRkdr/kBguiXnBXTIoxsmmlP1hW5gOX/O6U7SA==" saltValue="1YYpsQCYO+lRng94CaGpX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19"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36" t="s">
        <v>574</v>
      </c>
      <c r="D34" s="1136"/>
      <c r="E34" s="1137"/>
      <c r="F34" s="32">
        <v>1.64</v>
      </c>
      <c r="G34" s="33">
        <v>1.76</v>
      </c>
      <c r="H34" s="33">
        <v>2.12</v>
      </c>
      <c r="I34" s="33">
        <v>2.94</v>
      </c>
      <c r="J34" s="34">
        <v>1.94</v>
      </c>
      <c r="K34" s="22"/>
      <c r="L34" s="22"/>
      <c r="M34" s="22"/>
      <c r="N34" s="22"/>
      <c r="O34" s="22"/>
      <c r="P34" s="22"/>
    </row>
    <row r="35" spans="1:16" ht="39" customHeight="1" x14ac:dyDescent="0.15">
      <c r="A35" s="22"/>
      <c r="B35" s="35"/>
      <c r="C35" s="1132" t="s">
        <v>575</v>
      </c>
      <c r="D35" s="1132"/>
      <c r="E35" s="1133"/>
      <c r="F35" s="36">
        <v>0.63</v>
      </c>
      <c r="G35" s="37">
        <v>1.0900000000000001</v>
      </c>
      <c r="H35" s="37">
        <v>1.31</v>
      </c>
      <c r="I35" s="37">
        <v>0.85</v>
      </c>
      <c r="J35" s="38">
        <v>0.8</v>
      </c>
      <c r="K35" s="22"/>
      <c r="L35" s="22"/>
      <c r="M35" s="22"/>
      <c r="N35" s="22"/>
      <c r="O35" s="22"/>
      <c r="P35" s="22"/>
    </row>
    <row r="36" spans="1:16" ht="39" customHeight="1" x14ac:dyDescent="0.15">
      <c r="A36" s="22"/>
      <c r="B36" s="35"/>
      <c r="C36" s="1132" t="s">
        <v>576</v>
      </c>
      <c r="D36" s="1132"/>
      <c r="E36" s="1133"/>
      <c r="F36" s="36">
        <v>0.16</v>
      </c>
      <c r="G36" s="37">
        <v>0.23</v>
      </c>
      <c r="H36" s="37">
        <v>0.15</v>
      </c>
      <c r="I36" s="37">
        <v>0.43</v>
      </c>
      <c r="J36" s="38">
        <v>0.7</v>
      </c>
      <c r="K36" s="22"/>
      <c r="L36" s="22"/>
      <c r="M36" s="22"/>
      <c r="N36" s="22"/>
      <c r="O36" s="22"/>
      <c r="P36" s="22"/>
    </row>
    <row r="37" spans="1:16" ht="39" customHeight="1" x14ac:dyDescent="0.15">
      <c r="A37" s="22"/>
      <c r="B37" s="35"/>
      <c r="C37" s="1132" t="s">
        <v>577</v>
      </c>
      <c r="D37" s="1132"/>
      <c r="E37" s="1133"/>
      <c r="F37" s="36">
        <v>0.11</v>
      </c>
      <c r="G37" s="37">
        <v>0.67</v>
      </c>
      <c r="H37" s="37">
        <v>0.43</v>
      </c>
      <c r="I37" s="37">
        <v>0.31</v>
      </c>
      <c r="J37" s="38">
        <v>0.1</v>
      </c>
      <c r="K37" s="22"/>
      <c r="L37" s="22"/>
      <c r="M37" s="22"/>
      <c r="N37" s="22"/>
      <c r="O37" s="22"/>
      <c r="P37" s="22"/>
    </row>
    <row r="38" spans="1:16" ht="39" customHeight="1" x14ac:dyDescent="0.15">
      <c r="A38" s="22"/>
      <c r="B38" s="35"/>
      <c r="C38" s="1132" t="s">
        <v>578</v>
      </c>
      <c r="D38" s="1132"/>
      <c r="E38" s="1133"/>
      <c r="F38" s="36">
        <v>0.02</v>
      </c>
      <c r="G38" s="37">
        <v>0.02</v>
      </c>
      <c r="H38" s="37">
        <v>0.01</v>
      </c>
      <c r="I38" s="37">
        <v>0.01</v>
      </c>
      <c r="J38" s="38">
        <v>0.01</v>
      </c>
      <c r="K38" s="22"/>
      <c r="L38" s="22"/>
      <c r="M38" s="22"/>
      <c r="N38" s="22"/>
      <c r="O38" s="22"/>
      <c r="P38" s="22"/>
    </row>
    <row r="39" spans="1:16" ht="39" customHeight="1" x14ac:dyDescent="0.15">
      <c r="A39" s="22"/>
      <c r="B39" s="35"/>
      <c r="C39" s="1132" t="s">
        <v>579</v>
      </c>
      <c r="D39" s="1132"/>
      <c r="E39" s="1133"/>
      <c r="F39" s="36">
        <v>0</v>
      </c>
      <c r="G39" s="37">
        <v>0</v>
      </c>
      <c r="H39" s="37">
        <v>0</v>
      </c>
      <c r="I39" s="37">
        <v>0</v>
      </c>
      <c r="J39" s="38">
        <v>0</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580</v>
      </c>
      <c r="D42" s="1132"/>
      <c r="E42" s="1133"/>
      <c r="F42" s="36" t="s">
        <v>525</v>
      </c>
      <c r="G42" s="37" t="s">
        <v>525</v>
      </c>
      <c r="H42" s="37" t="s">
        <v>525</v>
      </c>
      <c r="I42" s="37" t="s">
        <v>525</v>
      </c>
      <c r="J42" s="38" t="s">
        <v>525</v>
      </c>
      <c r="K42" s="22"/>
      <c r="L42" s="22"/>
      <c r="M42" s="22"/>
      <c r="N42" s="22"/>
      <c r="O42" s="22"/>
      <c r="P42" s="22"/>
    </row>
    <row r="43" spans="1:16" ht="39" customHeight="1" thickBot="1" x14ac:dyDescent="0.2">
      <c r="A43" s="22"/>
      <c r="B43" s="40"/>
      <c r="C43" s="1134" t="s">
        <v>581</v>
      </c>
      <c r="D43" s="1134"/>
      <c r="E43" s="1135"/>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nvITEMAxoiCdrsqcQzyaNo3eloil0npGBRPjD6UumTOpMlX4/j1WvYJwnF/abHiVhUW1Op3K6fvCHpYk7xtbA==" saltValue="6BNo0hvXw544SIcb2aJt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3" zoomScaleSheetLayoutView="55" workbookViewId="0">
      <selection activeCell="D58" sqref="D58:J58"/>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566</v>
      </c>
      <c r="L44" s="54" t="s">
        <v>567</v>
      </c>
      <c r="M44" s="54" t="s">
        <v>568</v>
      </c>
      <c r="N44" s="54" t="s">
        <v>569</v>
      </c>
      <c r="O44" s="55" t="s">
        <v>570</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615</v>
      </c>
      <c r="L45" s="58">
        <v>634</v>
      </c>
      <c r="M45" s="58">
        <v>682</v>
      </c>
      <c r="N45" s="58">
        <v>806</v>
      </c>
      <c r="O45" s="59">
        <v>865</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525</v>
      </c>
      <c r="L46" s="62" t="s">
        <v>525</v>
      </c>
      <c r="M46" s="62" t="s">
        <v>525</v>
      </c>
      <c r="N46" s="62" t="s">
        <v>525</v>
      </c>
      <c r="O46" s="63" t="s">
        <v>525</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525</v>
      </c>
      <c r="L47" s="62" t="s">
        <v>525</v>
      </c>
      <c r="M47" s="62" t="s">
        <v>525</v>
      </c>
      <c r="N47" s="62" t="s">
        <v>525</v>
      </c>
      <c r="O47" s="63" t="s">
        <v>525</v>
      </c>
      <c r="P47" s="46"/>
      <c r="Q47" s="46"/>
      <c r="R47" s="46"/>
      <c r="S47" s="46"/>
      <c r="T47" s="46"/>
      <c r="U47" s="46"/>
    </row>
    <row r="48" spans="1:21" ht="30.75" customHeight="1" x14ac:dyDescent="0.15">
      <c r="A48" s="46"/>
      <c r="B48" s="1163"/>
      <c r="C48" s="1164"/>
      <c r="D48" s="60"/>
      <c r="E48" s="1140" t="s">
        <v>15</v>
      </c>
      <c r="F48" s="1140"/>
      <c r="G48" s="1140"/>
      <c r="H48" s="1140"/>
      <c r="I48" s="1140"/>
      <c r="J48" s="1141"/>
      <c r="K48" s="61">
        <v>63</v>
      </c>
      <c r="L48" s="62">
        <v>61</v>
      </c>
      <c r="M48" s="62">
        <v>70</v>
      </c>
      <c r="N48" s="62">
        <v>97</v>
      </c>
      <c r="O48" s="63">
        <v>215</v>
      </c>
      <c r="P48" s="46"/>
      <c r="Q48" s="46"/>
      <c r="R48" s="46"/>
      <c r="S48" s="46"/>
      <c r="T48" s="46"/>
      <c r="U48" s="46"/>
    </row>
    <row r="49" spans="1:21" ht="30.75" customHeight="1" x14ac:dyDescent="0.15">
      <c r="A49" s="46"/>
      <c r="B49" s="1163"/>
      <c r="C49" s="1164"/>
      <c r="D49" s="60"/>
      <c r="E49" s="1140" t="s">
        <v>16</v>
      </c>
      <c r="F49" s="1140"/>
      <c r="G49" s="1140"/>
      <c r="H49" s="1140"/>
      <c r="I49" s="1140"/>
      <c r="J49" s="1141"/>
      <c r="K49" s="61">
        <v>8</v>
      </c>
      <c r="L49" s="62">
        <v>12</v>
      </c>
      <c r="M49" s="62">
        <v>16</v>
      </c>
      <c r="N49" s="62">
        <v>17</v>
      </c>
      <c r="O49" s="63">
        <v>18</v>
      </c>
      <c r="P49" s="46"/>
      <c r="Q49" s="46"/>
      <c r="R49" s="46"/>
      <c r="S49" s="46"/>
      <c r="T49" s="46"/>
      <c r="U49" s="46"/>
    </row>
    <row r="50" spans="1:21" ht="30.75" customHeight="1" x14ac:dyDescent="0.15">
      <c r="A50" s="46"/>
      <c r="B50" s="1163"/>
      <c r="C50" s="1164"/>
      <c r="D50" s="60"/>
      <c r="E50" s="1140" t="s">
        <v>17</v>
      </c>
      <c r="F50" s="1140"/>
      <c r="G50" s="1140"/>
      <c r="H50" s="1140"/>
      <c r="I50" s="1140"/>
      <c r="J50" s="1141"/>
      <c r="K50" s="61">
        <v>20</v>
      </c>
      <c r="L50" s="62">
        <v>7</v>
      </c>
      <c r="M50" s="62">
        <v>4</v>
      </c>
      <c r="N50" s="62">
        <v>2</v>
      </c>
      <c r="O50" s="63">
        <v>1</v>
      </c>
      <c r="P50" s="46"/>
      <c r="Q50" s="46"/>
      <c r="R50" s="46"/>
      <c r="S50" s="46"/>
      <c r="T50" s="46"/>
      <c r="U50" s="46"/>
    </row>
    <row r="51" spans="1:21" ht="30.75" customHeight="1" x14ac:dyDescent="0.15">
      <c r="A51" s="46"/>
      <c r="B51" s="1165"/>
      <c r="C51" s="1166"/>
      <c r="D51" s="64"/>
      <c r="E51" s="1140" t="s">
        <v>18</v>
      </c>
      <c r="F51" s="1140"/>
      <c r="G51" s="1140"/>
      <c r="H51" s="1140"/>
      <c r="I51" s="1140"/>
      <c r="J51" s="1141"/>
      <c r="K51" s="61">
        <v>0</v>
      </c>
      <c r="L51" s="62">
        <v>0</v>
      </c>
      <c r="M51" s="62">
        <v>1</v>
      </c>
      <c r="N51" s="62">
        <v>0</v>
      </c>
      <c r="O51" s="63">
        <v>0</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569</v>
      </c>
      <c r="L52" s="62">
        <v>592</v>
      </c>
      <c r="M52" s="62">
        <v>617</v>
      </c>
      <c r="N52" s="62">
        <v>701</v>
      </c>
      <c r="O52" s="63">
        <v>809</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137</v>
      </c>
      <c r="L53" s="67">
        <v>122</v>
      </c>
      <c r="M53" s="67">
        <v>156</v>
      </c>
      <c r="N53" s="67">
        <v>221</v>
      </c>
      <c r="O53" s="68">
        <v>290</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582</v>
      </c>
      <c r="P56" s="46"/>
      <c r="Q56" s="46"/>
      <c r="R56" s="46"/>
      <c r="S56" s="46"/>
      <c r="T56" s="46"/>
      <c r="U56" s="46"/>
    </row>
    <row r="57" spans="1:21" ht="31.5" customHeight="1" thickBot="1" x14ac:dyDescent="0.2">
      <c r="A57" s="46"/>
      <c r="B57" s="74"/>
      <c r="C57" s="75"/>
      <c r="D57" s="75"/>
      <c r="E57" s="76"/>
      <c r="F57" s="76"/>
      <c r="G57" s="76"/>
      <c r="H57" s="76"/>
      <c r="I57" s="76"/>
      <c r="J57" s="77" t="s">
        <v>2</v>
      </c>
      <c r="K57" s="78" t="s">
        <v>583</v>
      </c>
      <c r="L57" s="79" t="s">
        <v>584</v>
      </c>
      <c r="M57" s="79" t="s">
        <v>585</v>
      </c>
      <c r="N57" s="79" t="s">
        <v>586</v>
      </c>
      <c r="O57" s="80" t="s">
        <v>587</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CmRlxHsLk+2ZRzjM5dERSN/Zud0Rj2YFniRHO8KwG1fqjL1dYmRxuGzMZ6zcbbW/oOrcKiSi1viE7vmt0OoNQ==" saltValue="E8Y2Gsbbx1MECmsff4AZW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H46" zoomScaleSheetLayoutView="100" workbookViewId="0">
      <selection activeCell="N47" sqref="N47"/>
    </sheetView>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566</v>
      </c>
      <c r="J40" s="101" t="s">
        <v>567</v>
      </c>
      <c r="K40" s="101" t="s">
        <v>568</v>
      </c>
      <c r="L40" s="101" t="s">
        <v>569</v>
      </c>
      <c r="M40" s="102" t="s">
        <v>570</v>
      </c>
    </row>
    <row r="41" spans="2:13" ht="27.75" customHeight="1" x14ac:dyDescent="0.15">
      <c r="B41" s="1181" t="s">
        <v>32</v>
      </c>
      <c r="C41" s="1182"/>
      <c r="D41" s="103"/>
      <c r="E41" s="1183" t="s">
        <v>33</v>
      </c>
      <c r="F41" s="1183"/>
      <c r="G41" s="1183"/>
      <c r="H41" s="1184"/>
      <c r="I41" s="342">
        <v>7704</v>
      </c>
      <c r="J41" s="343">
        <v>7835</v>
      </c>
      <c r="K41" s="343">
        <v>7938</v>
      </c>
      <c r="L41" s="343">
        <v>7849</v>
      </c>
      <c r="M41" s="344">
        <v>7652</v>
      </c>
    </row>
    <row r="42" spans="2:13" ht="27.75" customHeight="1" x14ac:dyDescent="0.15">
      <c r="B42" s="1171"/>
      <c r="C42" s="1172"/>
      <c r="D42" s="104"/>
      <c r="E42" s="1175" t="s">
        <v>34</v>
      </c>
      <c r="F42" s="1175"/>
      <c r="G42" s="1175"/>
      <c r="H42" s="1176"/>
      <c r="I42" s="345">
        <v>17</v>
      </c>
      <c r="J42" s="346">
        <v>10</v>
      </c>
      <c r="K42" s="346">
        <v>5</v>
      </c>
      <c r="L42" s="346">
        <v>4</v>
      </c>
      <c r="M42" s="347">
        <v>2</v>
      </c>
    </row>
    <row r="43" spans="2:13" ht="27.75" customHeight="1" x14ac:dyDescent="0.15">
      <c r="B43" s="1171"/>
      <c r="C43" s="1172"/>
      <c r="D43" s="104"/>
      <c r="E43" s="1175" t="s">
        <v>35</v>
      </c>
      <c r="F43" s="1175"/>
      <c r="G43" s="1175"/>
      <c r="H43" s="1176"/>
      <c r="I43" s="345">
        <v>2314</v>
      </c>
      <c r="J43" s="346">
        <v>1937</v>
      </c>
      <c r="K43" s="346">
        <v>2209</v>
      </c>
      <c r="L43" s="346">
        <v>2277</v>
      </c>
      <c r="M43" s="347">
        <v>2449</v>
      </c>
    </row>
    <row r="44" spans="2:13" ht="27.75" customHeight="1" x14ac:dyDescent="0.15">
      <c r="B44" s="1171"/>
      <c r="C44" s="1172"/>
      <c r="D44" s="104"/>
      <c r="E44" s="1175" t="s">
        <v>36</v>
      </c>
      <c r="F44" s="1175"/>
      <c r="G44" s="1175"/>
      <c r="H44" s="1176"/>
      <c r="I44" s="345">
        <v>172</v>
      </c>
      <c r="J44" s="346">
        <v>161</v>
      </c>
      <c r="K44" s="346">
        <v>149</v>
      </c>
      <c r="L44" s="346">
        <v>144</v>
      </c>
      <c r="M44" s="347">
        <v>126</v>
      </c>
    </row>
    <row r="45" spans="2:13" ht="27.75" customHeight="1" x14ac:dyDescent="0.15">
      <c r="B45" s="1171"/>
      <c r="C45" s="1172"/>
      <c r="D45" s="104"/>
      <c r="E45" s="1175" t="s">
        <v>37</v>
      </c>
      <c r="F45" s="1175"/>
      <c r="G45" s="1175"/>
      <c r="H45" s="1176"/>
      <c r="I45" s="345">
        <v>902</v>
      </c>
      <c r="J45" s="346">
        <v>776</v>
      </c>
      <c r="K45" s="346">
        <v>719</v>
      </c>
      <c r="L45" s="346">
        <v>656</v>
      </c>
      <c r="M45" s="347">
        <v>612</v>
      </c>
    </row>
    <row r="46" spans="2:13" ht="27.75" customHeight="1" x14ac:dyDescent="0.15">
      <c r="B46" s="1171"/>
      <c r="C46" s="1172"/>
      <c r="D46" s="105"/>
      <c r="E46" s="1175" t="s">
        <v>38</v>
      </c>
      <c r="F46" s="1175"/>
      <c r="G46" s="1175"/>
      <c r="H46" s="1176"/>
      <c r="I46" s="345" t="s">
        <v>525</v>
      </c>
      <c r="J46" s="346" t="s">
        <v>525</v>
      </c>
      <c r="K46" s="346" t="s">
        <v>525</v>
      </c>
      <c r="L46" s="346" t="s">
        <v>525</v>
      </c>
      <c r="M46" s="347" t="s">
        <v>525</v>
      </c>
    </row>
    <row r="47" spans="2:13" ht="27.75" customHeight="1" x14ac:dyDescent="0.15">
      <c r="B47" s="1171"/>
      <c r="C47" s="1172"/>
      <c r="D47" s="106"/>
      <c r="E47" s="1185" t="s">
        <v>39</v>
      </c>
      <c r="F47" s="1186"/>
      <c r="G47" s="1186"/>
      <c r="H47" s="1187"/>
      <c r="I47" s="345" t="s">
        <v>525</v>
      </c>
      <c r="J47" s="346" t="s">
        <v>525</v>
      </c>
      <c r="K47" s="346" t="s">
        <v>525</v>
      </c>
      <c r="L47" s="346" t="s">
        <v>525</v>
      </c>
      <c r="M47" s="347" t="s">
        <v>525</v>
      </c>
    </row>
    <row r="48" spans="2:13" ht="27.75" customHeight="1" x14ac:dyDescent="0.15">
      <c r="B48" s="1171"/>
      <c r="C48" s="1172"/>
      <c r="D48" s="104"/>
      <c r="E48" s="1175" t="s">
        <v>40</v>
      </c>
      <c r="F48" s="1175"/>
      <c r="G48" s="1175"/>
      <c r="H48" s="1176"/>
      <c r="I48" s="345" t="s">
        <v>525</v>
      </c>
      <c r="J48" s="346" t="s">
        <v>525</v>
      </c>
      <c r="K48" s="346" t="s">
        <v>525</v>
      </c>
      <c r="L48" s="346" t="s">
        <v>525</v>
      </c>
      <c r="M48" s="347" t="s">
        <v>525</v>
      </c>
    </row>
    <row r="49" spans="2:13" ht="27.75" customHeight="1" x14ac:dyDescent="0.15">
      <c r="B49" s="1173"/>
      <c r="C49" s="1174"/>
      <c r="D49" s="104"/>
      <c r="E49" s="1175" t="s">
        <v>41</v>
      </c>
      <c r="F49" s="1175"/>
      <c r="G49" s="1175"/>
      <c r="H49" s="1176"/>
      <c r="I49" s="345" t="s">
        <v>525</v>
      </c>
      <c r="J49" s="346" t="s">
        <v>525</v>
      </c>
      <c r="K49" s="346" t="s">
        <v>525</v>
      </c>
      <c r="L49" s="346" t="s">
        <v>525</v>
      </c>
      <c r="M49" s="347" t="s">
        <v>525</v>
      </c>
    </row>
    <row r="50" spans="2:13" ht="27.75" customHeight="1" x14ac:dyDescent="0.15">
      <c r="B50" s="1169" t="s">
        <v>42</v>
      </c>
      <c r="C50" s="1170"/>
      <c r="D50" s="107"/>
      <c r="E50" s="1175" t="s">
        <v>43</v>
      </c>
      <c r="F50" s="1175"/>
      <c r="G50" s="1175"/>
      <c r="H50" s="1176"/>
      <c r="I50" s="345">
        <v>2507</v>
      </c>
      <c r="J50" s="346">
        <v>2302</v>
      </c>
      <c r="K50" s="346">
        <v>2210</v>
      </c>
      <c r="L50" s="346">
        <v>2297</v>
      </c>
      <c r="M50" s="347">
        <v>2270</v>
      </c>
    </row>
    <row r="51" spans="2:13" ht="27.75" customHeight="1" x14ac:dyDescent="0.15">
      <c r="B51" s="1171"/>
      <c r="C51" s="1172"/>
      <c r="D51" s="104"/>
      <c r="E51" s="1175" t="s">
        <v>44</v>
      </c>
      <c r="F51" s="1175"/>
      <c r="G51" s="1175"/>
      <c r="H51" s="1176"/>
      <c r="I51" s="345">
        <v>312</v>
      </c>
      <c r="J51" s="346">
        <v>273</v>
      </c>
      <c r="K51" s="346">
        <v>247</v>
      </c>
      <c r="L51" s="346">
        <v>330</v>
      </c>
      <c r="M51" s="347">
        <v>372</v>
      </c>
    </row>
    <row r="52" spans="2:13" ht="27.75" customHeight="1" x14ac:dyDescent="0.15">
      <c r="B52" s="1173"/>
      <c r="C52" s="1174"/>
      <c r="D52" s="104"/>
      <c r="E52" s="1175" t="s">
        <v>45</v>
      </c>
      <c r="F52" s="1175"/>
      <c r="G52" s="1175"/>
      <c r="H52" s="1176"/>
      <c r="I52" s="345">
        <v>7211</v>
      </c>
      <c r="J52" s="346">
        <v>7361</v>
      </c>
      <c r="K52" s="346">
        <v>7403</v>
      </c>
      <c r="L52" s="346">
        <v>6858</v>
      </c>
      <c r="M52" s="347">
        <v>6893</v>
      </c>
    </row>
    <row r="53" spans="2:13" ht="27.75" customHeight="1" thickBot="1" x14ac:dyDescent="0.2">
      <c r="B53" s="1177" t="s">
        <v>46</v>
      </c>
      <c r="C53" s="1178"/>
      <c r="D53" s="108"/>
      <c r="E53" s="1179" t="s">
        <v>47</v>
      </c>
      <c r="F53" s="1179"/>
      <c r="G53" s="1179"/>
      <c r="H53" s="1180"/>
      <c r="I53" s="348">
        <v>1079</v>
      </c>
      <c r="J53" s="349">
        <v>782</v>
      </c>
      <c r="K53" s="349">
        <v>1161</v>
      </c>
      <c r="L53" s="349">
        <v>1444</v>
      </c>
      <c r="M53" s="350">
        <v>1307</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tExfS/9VYYL7Ke6HJvuXlw7vWIZ8c8lWyp390U+c1uWeSwIXzEFRoVsL6e7VHeZQv1HG25weHEOtmWFbNCVNTQ==" saltValue="X+2ilLHrVoBCxCofWdy/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3" zoomScale="70" zoomScaleNormal="70" zoomScaleSheetLayoutView="100" workbookViewId="0">
      <selection activeCell="C57" sqref="C57:E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568</v>
      </c>
      <c r="G54" s="117" t="s">
        <v>569</v>
      </c>
      <c r="H54" s="118" t="s">
        <v>570</v>
      </c>
    </row>
    <row r="55" spans="2:8" ht="52.5" customHeight="1" x14ac:dyDescent="0.15">
      <c r="B55" s="119"/>
      <c r="C55" s="1196" t="s">
        <v>50</v>
      </c>
      <c r="D55" s="1196"/>
      <c r="E55" s="1197"/>
      <c r="F55" s="120">
        <v>964</v>
      </c>
      <c r="G55" s="120">
        <v>968</v>
      </c>
      <c r="H55" s="121">
        <v>971</v>
      </c>
    </row>
    <row r="56" spans="2:8" ht="52.5" customHeight="1" x14ac:dyDescent="0.15">
      <c r="B56" s="122"/>
      <c r="C56" s="1198" t="s">
        <v>51</v>
      </c>
      <c r="D56" s="1198"/>
      <c r="E56" s="1199"/>
      <c r="F56" s="123">
        <v>76</v>
      </c>
      <c r="G56" s="123">
        <v>76</v>
      </c>
      <c r="H56" s="124">
        <v>76</v>
      </c>
    </row>
    <row r="57" spans="2:8" ht="53.25" customHeight="1" x14ac:dyDescent="0.15">
      <c r="B57" s="122"/>
      <c r="C57" s="1200" t="s">
        <v>52</v>
      </c>
      <c r="D57" s="1200"/>
      <c r="E57" s="1201"/>
      <c r="F57" s="125">
        <v>1112</v>
      </c>
      <c r="G57" s="125">
        <v>1209</v>
      </c>
      <c r="H57" s="126">
        <v>1170</v>
      </c>
    </row>
    <row r="58" spans="2:8" ht="45.75" customHeight="1" x14ac:dyDescent="0.15">
      <c r="B58" s="127"/>
      <c r="C58" s="1188" t="s">
        <v>594</v>
      </c>
      <c r="D58" s="1189"/>
      <c r="E58" s="1190"/>
      <c r="F58" s="128">
        <v>753</v>
      </c>
      <c r="G58" s="128">
        <v>753</v>
      </c>
      <c r="H58" s="129">
        <v>673</v>
      </c>
    </row>
    <row r="59" spans="2:8" ht="45.75" customHeight="1" x14ac:dyDescent="0.15">
      <c r="B59" s="127"/>
      <c r="C59" s="1188" t="s">
        <v>595</v>
      </c>
      <c r="D59" s="1189"/>
      <c r="E59" s="1190"/>
      <c r="F59" s="128">
        <v>172</v>
      </c>
      <c r="G59" s="128">
        <v>211</v>
      </c>
      <c r="H59" s="129">
        <v>247</v>
      </c>
    </row>
    <row r="60" spans="2:8" ht="45.75" customHeight="1" x14ac:dyDescent="0.15">
      <c r="B60" s="127"/>
      <c r="C60" s="1188" t="s">
        <v>596</v>
      </c>
      <c r="D60" s="1189"/>
      <c r="E60" s="1190"/>
      <c r="F60" s="128">
        <v>104</v>
      </c>
      <c r="G60" s="128">
        <v>104</v>
      </c>
      <c r="H60" s="129">
        <v>104</v>
      </c>
    </row>
    <row r="61" spans="2:8" ht="45.75" customHeight="1" x14ac:dyDescent="0.15">
      <c r="B61" s="127"/>
      <c r="C61" s="1188" t="s">
        <v>597</v>
      </c>
      <c r="D61" s="1189"/>
      <c r="E61" s="1190"/>
      <c r="F61" s="128">
        <v>33</v>
      </c>
      <c r="G61" s="128">
        <v>60</v>
      </c>
      <c r="H61" s="129">
        <v>65</v>
      </c>
    </row>
    <row r="62" spans="2:8" ht="45.75" customHeight="1" thickBot="1" x14ac:dyDescent="0.2">
      <c r="B62" s="130"/>
      <c r="C62" s="1191" t="s">
        <v>598</v>
      </c>
      <c r="D62" s="1192"/>
      <c r="E62" s="1193"/>
      <c r="F62" s="131">
        <v>0</v>
      </c>
      <c r="G62" s="131">
        <v>31</v>
      </c>
      <c r="H62" s="132">
        <v>31</v>
      </c>
    </row>
    <row r="63" spans="2:8" ht="52.5" customHeight="1" thickBot="1" x14ac:dyDescent="0.2">
      <c r="B63" s="133"/>
      <c r="C63" s="1194" t="s">
        <v>53</v>
      </c>
      <c r="D63" s="1194"/>
      <c r="E63" s="1195"/>
      <c r="F63" s="134">
        <v>2152</v>
      </c>
      <c r="G63" s="134">
        <v>2252</v>
      </c>
      <c r="H63" s="135">
        <v>2217</v>
      </c>
    </row>
    <row r="64" spans="2:8" x14ac:dyDescent="0.15"/>
  </sheetData>
  <sheetProtection algorithmName="SHA-512" hashValue="TVSUfU85IuaaMmP602qN2J8XEXirH4A6ZeRYDFzesudSi/Ay40IfTgRdUym0wcRPuuYSigWUEZsShhmEqDI/jw==" saltValue="UckmQRPlanzO2Axy/jlG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563</v>
      </c>
      <c r="G2" s="149"/>
      <c r="H2" s="150"/>
    </row>
    <row r="3" spans="1:8" x14ac:dyDescent="0.15">
      <c r="A3" s="146" t="s">
        <v>556</v>
      </c>
      <c r="B3" s="151"/>
      <c r="C3" s="152"/>
      <c r="D3" s="153">
        <v>336452</v>
      </c>
      <c r="E3" s="154"/>
      <c r="F3" s="155">
        <v>167497</v>
      </c>
      <c r="G3" s="156"/>
      <c r="H3" s="157"/>
    </row>
    <row r="4" spans="1:8" x14ac:dyDescent="0.15">
      <c r="A4" s="158"/>
      <c r="B4" s="159"/>
      <c r="C4" s="160"/>
      <c r="D4" s="161">
        <v>209587</v>
      </c>
      <c r="E4" s="162"/>
      <c r="F4" s="163">
        <v>82571</v>
      </c>
      <c r="G4" s="164"/>
      <c r="H4" s="165"/>
    </row>
    <row r="5" spans="1:8" x14ac:dyDescent="0.15">
      <c r="A5" s="146" t="s">
        <v>558</v>
      </c>
      <c r="B5" s="151"/>
      <c r="C5" s="152"/>
      <c r="D5" s="153">
        <v>326711</v>
      </c>
      <c r="E5" s="154"/>
      <c r="F5" s="155">
        <v>190274</v>
      </c>
      <c r="G5" s="156"/>
      <c r="H5" s="157"/>
    </row>
    <row r="6" spans="1:8" x14ac:dyDescent="0.15">
      <c r="A6" s="158"/>
      <c r="B6" s="159"/>
      <c r="C6" s="160"/>
      <c r="D6" s="161">
        <v>178156</v>
      </c>
      <c r="E6" s="162"/>
      <c r="F6" s="163">
        <v>88584</v>
      </c>
      <c r="G6" s="164"/>
      <c r="H6" s="165"/>
    </row>
    <row r="7" spans="1:8" x14ac:dyDescent="0.15">
      <c r="A7" s="146" t="s">
        <v>559</v>
      </c>
      <c r="B7" s="151"/>
      <c r="C7" s="152"/>
      <c r="D7" s="153">
        <v>498536</v>
      </c>
      <c r="E7" s="154"/>
      <c r="F7" s="155">
        <v>301035</v>
      </c>
      <c r="G7" s="156"/>
      <c r="H7" s="157"/>
    </row>
    <row r="8" spans="1:8" x14ac:dyDescent="0.15">
      <c r="A8" s="158"/>
      <c r="B8" s="159"/>
      <c r="C8" s="160"/>
      <c r="D8" s="161">
        <v>281892</v>
      </c>
      <c r="E8" s="162"/>
      <c r="F8" s="163">
        <v>154376</v>
      </c>
      <c r="G8" s="164"/>
      <c r="H8" s="165"/>
    </row>
    <row r="9" spans="1:8" x14ac:dyDescent="0.15">
      <c r="A9" s="146" t="s">
        <v>560</v>
      </c>
      <c r="B9" s="151"/>
      <c r="C9" s="152"/>
      <c r="D9" s="153">
        <v>503854</v>
      </c>
      <c r="E9" s="154"/>
      <c r="F9" s="155">
        <v>277467</v>
      </c>
      <c r="G9" s="156"/>
      <c r="H9" s="157"/>
    </row>
    <row r="10" spans="1:8" x14ac:dyDescent="0.15">
      <c r="A10" s="158"/>
      <c r="B10" s="159"/>
      <c r="C10" s="160"/>
      <c r="D10" s="161">
        <v>184504</v>
      </c>
      <c r="E10" s="162"/>
      <c r="F10" s="163">
        <v>128378</v>
      </c>
      <c r="G10" s="164"/>
      <c r="H10" s="165"/>
    </row>
    <row r="11" spans="1:8" x14ac:dyDescent="0.15">
      <c r="A11" s="146" t="s">
        <v>561</v>
      </c>
      <c r="B11" s="151"/>
      <c r="C11" s="152"/>
      <c r="D11" s="153">
        <v>669448</v>
      </c>
      <c r="E11" s="154"/>
      <c r="F11" s="155">
        <v>282256</v>
      </c>
      <c r="G11" s="156"/>
      <c r="H11" s="157"/>
    </row>
    <row r="12" spans="1:8" x14ac:dyDescent="0.15">
      <c r="A12" s="158"/>
      <c r="B12" s="159"/>
      <c r="C12" s="166"/>
      <c r="D12" s="161">
        <v>215195</v>
      </c>
      <c r="E12" s="162"/>
      <c r="F12" s="163">
        <v>145453</v>
      </c>
      <c r="G12" s="164"/>
      <c r="H12" s="165"/>
    </row>
    <row r="13" spans="1:8" x14ac:dyDescent="0.15">
      <c r="A13" s="146"/>
      <c r="B13" s="151"/>
      <c r="C13" s="152"/>
      <c r="D13" s="153">
        <v>467000</v>
      </c>
      <c r="E13" s="154"/>
      <c r="F13" s="155">
        <v>243706</v>
      </c>
      <c r="G13" s="167"/>
      <c r="H13" s="157"/>
    </row>
    <row r="14" spans="1:8" x14ac:dyDescent="0.15">
      <c r="A14" s="158"/>
      <c r="B14" s="159"/>
      <c r="C14" s="160"/>
      <c r="D14" s="161">
        <v>213867</v>
      </c>
      <c r="E14" s="162"/>
      <c r="F14" s="163">
        <v>119872</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1.64</v>
      </c>
      <c r="C19" s="168">
        <f>ROUND(VALUE(SUBSTITUTE(実質収支比率等に係る経年分析!G$48,"▲","-")),2)</f>
        <v>1.76</v>
      </c>
      <c r="D19" s="168">
        <f>ROUND(VALUE(SUBSTITUTE(実質収支比率等に係る経年分析!H$48,"▲","-")),2)</f>
        <v>2.13</v>
      </c>
      <c r="E19" s="168">
        <f>ROUND(VALUE(SUBSTITUTE(実質収支比率等に係る経年分析!I$48,"▲","-")),2)</f>
        <v>2.94</v>
      </c>
      <c r="F19" s="168">
        <f>ROUND(VALUE(SUBSTITUTE(実質収支比率等に係る経年分析!J$48,"▲","-")),2)</f>
        <v>1.94</v>
      </c>
    </row>
    <row r="20" spans="1:11" x14ac:dyDescent="0.15">
      <c r="A20" s="168" t="s">
        <v>57</v>
      </c>
      <c r="B20" s="168">
        <f>ROUND(VALUE(SUBSTITUTE(実質収支比率等に係る経年分析!F$47,"▲","-")),2)</f>
        <v>31.12</v>
      </c>
      <c r="C20" s="168">
        <f>ROUND(VALUE(SUBSTITUTE(実質収支比率等に係る経年分析!G$47,"▲","-")),2)</f>
        <v>28.35</v>
      </c>
      <c r="D20" s="168">
        <f>ROUND(VALUE(SUBSTITUTE(実質収支比率等に係る経年分析!H$47,"▲","-")),2)</f>
        <v>27.21</v>
      </c>
      <c r="E20" s="168">
        <f>ROUND(VALUE(SUBSTITUTE(実質収支比率等に係る経年分析!I$47,"▲","-")),2)</f>
        <v>24.99</v>
      </c>
      <c r="F20" s="168">
        <f>ROUND(VALUE(SUBSTITUTE(実質収支比率等に係る経年分析!J$47,"▲","-")),2)</f>
        <v>24.59</v>
      </c>
    </row>
    <row r="21" spans="1:11" x14ac:dyDescent="0.15">
      <c r="A21" s="168" t="s">
        <v>58</v>
      </c>
      <c r="B21" s="168">
        <f>IF(ISNUMBER(VALUE(SUBSTITUTE(実質収支比率等に係る経年分析!F$49,"▲","-"))),ROUND(VALUE(SUBSTITUTE(実質収支比率等に係る経年分析!F$49,"▲","-")),2),NA())</f>
        <v>-0.84</v>
      </c>
      <c r="C21" s="168">
        <f>IF(ISNUMBER(VALUE(SUBSTITUTE(実質収支比率等に係る経年分析!G$49,"▲","-"))),ROUND(VALUE(SUBSTITUTE(実質収支比率等に係る経年分析!G$49,"▲","-")),2),NA())</f>
        <v>-2.2799999999999998</v>
      </c>
      <c r="D21" s="168">
        <f>IF(ISNUMBER(VALUE(SUBSTITUTE(実質収支比率等に係る経年分析!H$49,"▲","-"))),ROUND(VALUE(SUBSTITUTE(実質収支比率等に係る経年分析!H$49,"▲","-")),2),NA())</f>
        <v>0.52</v>
      </c>
      <c r="E21" s="168">
        <f>IF(ISNUMBER(VALUE(SUBSTITUTE(実質収支比率等に係る経年分析!I$49,"▲","-"))),ROUND(VALUE(SUBSTITUTE(実質収支比率等に係る経年分析!I$49,"▲","-")),2),NA())</f>
        <v>1.0900000000000001</v>
      </c>
      <c r="F21" s="168">
        <f>IF(ISNUMBER(VALUE(SUBSTITUTE(実質収支比率等に係る経年分析!J$49,"▲","-"))),ROUND(VALUE(SUBSTITUTE(実質収支比率等に係る経年分析!J$49,"▲","-")),2),NA())</f>
        <v>-0.86</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簡易水道特別会計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0.01</v>
      </c>
    </row>
    <row r="33" spans="1:16" x14ac:dyDescent="0.15">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0.11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0.67</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0.43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0.31</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0.1</v>
      </c>
    </row>
    <row r="34" spans="1:16" x14ac:dyDescent="0.15">
      <c r="A34" s="169" t="str">
        <f>IF(連結実質赤字比率に係る赤字・黒字の構成分析!C$36="",NA(),連結実質赤字比率に係る赤字・黒字の構成分析!C$36)</f>
        <v>国民健康保険病院特別会計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0.16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0.23</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0.15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0.43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0.7</v>
      </c>
    </row>
    <row r="35" spans="1:16" x14ac:dyDescent="0.15">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0.63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1.0900000000000001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1.31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0.85</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0.8</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1.64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1.76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2.12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2.94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1.94</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569</v>
      </c>
      <c r="E42" s="170"/>
      <c r="F42" s="170"/>
      <c r="G42" s="170">
        <f>'実質公債費比率（分子）の構造'!L$52</f>
        <v>592</v>
      </c>
      <c r="H42" s="170"/>
      <c r="I42" s="170"/>
      <c r="J42" s="170">
        <f>'実質公債費比率（分子）の構造'!M$52</f>
        <v>617</v>
      </c>
      <c r="K42" s="170"/>
      <c r="L42" s="170"/>
      <c r="M42" s="170">
        <f>'実質公債費比率（分子）の構造'!N$52</f>
        <v>701</v>
      </c>
      <c r="N42" s="170"/>
      <c r="O42" s="170"/>
      <c r="P42" s="170">
        <f>'実質公債費比率（分子）の構造'!O$52</f>
        <v>809</v>
      </c>
    </row>
    <row r="43" spans="1:16" x14ac:dyDescent="0.15">
      <c r="A43" s="170" t="s">
        <v>66</v>
      </c>
      <c r="B43" s="170">
        <f>'実質公債費比率（分子）の構造'!K$51</f>
        <v>0</v>
      </c>
      <c r="C43" s="170"/>
      <c r="D43" s="170"/>
      <c r="E43" s="170">
        <f>'実質公債費比率（分子）の構造'!L$51</f>
        <v>0</v>
      </c>
      <c r="F43" s="170"/>
      <c r="G43" s="170"/>
      <c r="H43" s="170">
        <f>'実質公債費比率（分子）の構造'!M$51</f>
        <v>1</v>
      </c>
      <c r="I43" s="170"/>
      <c r="J43" s="170"/>
      <c r="K43" s="170">
        <f>'実質公債費比率（分子）の構造'!N$51</f>
        <v>0</v>
      </c>
      <c r="L43" s="170"/>
      <c r="M43" s="170"/>
      <c r="N43" s="170">
        <f>'実質公債費比率（分子）の構造'!O$51</f>
        <v>0</v>
      </c>
      <c r="O43" s="170"/>
      <c r="P43" s="170"/>
    </row>
    <row r="44" spans="1:16" x14ac:dyDescent="0.15">
      <c r="A44" s="170" t="s">
        <v>67</v>
      </c>
      <c r="B44" s="170">
        <f>'実質公債費比率（分子）の構造'!K$50</f>
        <v>20</v>
      </c>
      <c r="C44" s="170"/>
      <c r="D44" s="170"/>
      <c r="E44" s="170">
        <f>'実質公債費比率（分子）の構造'!L$50</f>
        <v>7</v>
      </c>
      <c r="F44" s="170"/>
      <c r="G44" s="170"/>
      <c r="H44" s="170">
        <f>'実質公債費比率（分子）の構造'!M$50</f>
        <v>4</v>
      </c>
      <c r="I44" s="170"/>
      <c r="J44" s="170"/>
      <c r="K44" s="170">
        <f>'実質公債費比率（分子）の構造'!N$50</f>
        <v>2</v>
      </c>
      <c r="L44" s="170"/>
      <c r="M44" s="170"/>
      <c r="N44" s="170">
        <f>'実質公債費比率（分子）の構造'!O$50</f>
        <v>1</v>
      </c>
      <c r="O44" s="170"/>
      <c r="P44" s="170"/>
    </row>
    <row r="45" spans="1:16" x14ac:dyDescent="0.15">
      <c r="A45" s="170" t="s">
        <v>68</v>
      </c>
      <c r="B45" s="170">
        <f>'実質公債費比率（分子）の構造'!K$49</f>
        <v>8</v>
      </c>
      <c r="C45" s="170"/>
      <c r="D45" s="170"/>
      <c r="E45" s="170">
        <f>'実質公債費比率（分子）の構造'!L$49</f>
        <v>12</v>
      </c>
      <c r="F45" s="170"/>
      <c r="G45" s="170"/>
      <c r="H45" s="170">
        <f>'実質公債費比率（分子）の構造'!M$49</f>
        <v>16</v>
      </c>
      <c r="I45" s="170"/>
      <c r="J45" s="170"/>
      <c r="K45" s="170">
        <f>'実質公債費比率（分子）の構造'!N$49</f>
        <v>17</v>
      </c>
      <c r="L45" s="170"/>
      <c r="M45" s="170"/>
      <c r="N45" s="170">
        <f>'実質公債費比率（分子）の構造'!O$49</f>
        <v>18</v>
      </c>
      <c r="O45" s="170"/>
      <c r="P45" s="170"/>
    </row>
    <row r="46" spans="1:16" x14ac:dyDescent="0.15">
      <c r="A46" s="170" t="s">
        <v>69</v>
      </c>
      <c r="B46" s="170">
        <f>'実質公債費比率（分子）の構造'!K$48</f>
        <v>63</v>
      </c>
      <c r="C46" s="170"/>
      <c r="D46" s="170"/>
      <c r="E46" s="170">
        <f>'実質公債費比率（分子）の構造'!L$48</f>
        <v>61</v>
      </c>
      <c r="F46" s="170"/>
      <c r="G46" s="170"/>
      <c r="H46" s="170">
        <f>'実質公債費比率（分子）の構造'!M$48</f>
        <v>70</v>
      </c>
      <c r="I46" s="170"/>
      <c r="J46" s="170"/>
      <c r="K46" s="170">
        <f>'実質公債費比率（分子）の構造'!N$48</f>
        <v>97</v>
      </c>
      <c r="L46" s="170"/>
      <c r="M46" s="170"/>
      <c r="N46" s="170">
        <f>'実質公債費比率（分子）の構造'!O$48</f>
        <v>215</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615</v>
      </c>
      <c r="C49" s="170"/>
      <c r="D49" s="170"/>
      <c r="E49" s="170">
        <f>'実質公債費比率（分子）の構造'!L$45</f>
        <v>634</v>
      </c>
      <c r="F49" s="170"/>
      <c r="G49" s="170"/>
      <c r="H49" s="170">
        <f>'実質公債費比率（分子）の構造'!M$45</f>
        <v>682</v>
      </c>
      <c r="I49" s="170"/>
      <c r="J49" s="170"/>
      <c r="K49" s="170">
        <f>'実質公債費比率（分子）の構造'!N$45</f>
        <v>806</v>
      </c>
      <c r="L49" s="170"/>
      <c r="M49" s="170"/>
      <c r="N49" s="170">
        <f>'実質公債費比率（分子）の構造'!O$45</f>
        <v>865</v>
      </c>
      <c r="O49" s="170"/>
      <c r="P49" s="170"/>
    </row>
    <row r="50" spans="1:16" x14ac:dyDescent="0.15">
      <c r="A50" s="170" t="s">
        <v>73</v>
      </c>
      <c r="B50" s="170" t="e">
        <f>NA()</f>
        <v>#N/A</v>
      </c>
      <c r="C50" s="170">
        <f>IF(ISNUMBER('実質公債費比率（分子）の構造'!K$53),'実質公債費比率（分子）の構造'!K$53,NA())</f>
        <v>137</v>
      </c>
      <c r="D50" s="170" t="e">
        <f>NA()</f>
        <v>#N/A</v>
      </c>
      <c r="E50" s="170" t="e">
        <f>NA()</f>
        <v>#N/A</v>
      </c>
      <c r="F50" s="170">
        <f>IF(ISNUMBER('実質公債費比率（分子）の構造'!L$53),'実質公債費比率（分子）の構造'!L$53,NA())</f>
        <v>122</v>
      </c>
      <c r="G50" s="170" t="e">
        <f>NA()</f>
        <v>#N/A</v>
      </c>
      <c r="H50" s="170" t="e">
        <f>NA()</f>
        <v>#N/A</v>
      </c>
      <c r="I50" s="170">
        <f>IF(ISNUMBER('実質公債費比率（分子）の構造'!M$53),'実質公債費比率（分子）の構造'!M$53,NA())</f>
        <v>156</v>
      </c>
      <c r="J50" s="170" t="e">
        <f>NA()</f>
        <v>#N/A</v>
      </c>
      <c r="K50" s="170" t="e">
        <f>NA()</f>
        <v>#N/A</v>
      </c>
      <c r="L50" s="170">
        <f>IF(ISNUMBER('実質公債費比率（分子）の構造'!N$53),'実質公債費比率（分子）の構造'!N$53,NA())</f>
        <v>221</v>
      </c>
      <c r="M50" s="170" t="e">
        <f>NA()</f>
        <v>#N/A</v>
      </c>
      <c r="N50" s="170" t="e">
        <f>NA()</f>
        <v>#N/A</v>
      </c>
      <c r="O50" s="170">
        <f>IF(ISNUMBER('実質公債費比率（分子）の構造'!O$53),'実質公債費比率（分子）の構造'!O$53,NA())</f>
        <v>290</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7211</v>
      </c>
      <c r="E56" s="169"/>
      <c r="F56" s="169"/>
      <c r="G56" s="169">
        <f>'将来負担比率（分子）の構造'!J$52</f>
        <v>7361</v>
      </c>
      <c r="H56" s="169"/>
      <c r="I56" s="169"/>
      <c r="J56" s="169">
        <f>'将来負担比率（分子）の構造'!K$52</f>
        <v>7403</v>
      </c>
      <c r="K56" s="169"/>
      <c r="L56" s="169"/>
      <c r="M56" s="169">
        <f>'将来負担比率（分子）の構造'!L$52</f>
        <v>6858</v>
      </c>
      <c r="N56" s="169"/>
      <c r="O56" s="169"/>
      <c r="P56" s="169">
        <f>'将来負担比率（分子）の構造'!M$52</f>
        <v>6893</v>
      </c>
    </row>
    <row r="57" spans="1:16" x14ac:dyDescent="0.15">
      <c r="A57" s="169" t="s">
        <v>44</v>
      </c>
      <c r="B57" s="169"/>
      <c r="C57" s="169"/>
      <c r="D57" s="169">
        <f>'将来負担比率（分子）の構造'!I$51</f>
        <v>312</v>
      </c>
      <c r="E57" s="169"/>
      <c r="F57" s="169"/>
      <c r="G57" s="169">
        <f>'将来負担比率（分子）の構造'!J$51</f>
        <v>273</v>
      </c>
      <c r="H57" s="169"/>
      <c r="I57" s="169"/>
      <c r="J57" s="169">
        <f>'将来負担比率（分子）の構造'!K$51</f>
        <v>247</v>
      </c>
      <c r="K57" s="169"/>
      <c r="L57" s="169"/>
      <c r="M57" s="169">
        <f>'将来負担比率（分子）の構造'!L$51</f>
        <v>330</v>
      </c>
      <c r="N57" s="169"/>
      <c r="O57" s="169"/>
      <c r="P57" s="169">
        <f>'将来負担比率（分子）の構造'!M$51</f>
        <v>372</v>
      </c>
    </row>
    <row r="58" spans="1:16" x14ac:dyDescent="0.15">
      <c r="A58" s="169" t="s">
        <v>43</v>
      </c>
      <c r="B58" s="169"/>
      <c r="C58" s="169"/>
      <c r="D58" s="169">
        <f>'将来負担比率（分子）の構造'!I$50</f>
        <v>2507</v>
      </c>
      <c r="E58" s="169"/>
      <c r="F58" s="169"/>
      <c r="G58" s="169">
        <f>'将来負担比率（分子）の構造'!J$50</f>
        <v>2302</v>
      </c>
      <c r="H58" s="169"/>
      <c r="I58" s="169"/>
      <c r="J58" s="169">
        <f>'将来負担比率（分子）の構造'!K$50</f>
        <v>2210</v>
      </c>
      <c r="K58" s="169"/>
      <c r="L58" s="169"/>
      <c r="M58" s="169">
        <f>'将来負担比率（分子）の構造'!L$50</f>
        <v>2297</v>
      </c>
      <c r="N58" s="169"/>
      <c r="O58" s="169"/>
      <c r="P58" s="169">
        <f>'将来負担比率（分子）の構造'!M$50</f>
        <v>2270</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902</v>
      </c>
      <c r="C62" s="169"/>
      <c r="D62" s="169"/>
      <c r="E62" s="169">
        <f>'将来負担比率（分子）の構造'!J$45</f>
        <v>776</v>
      </c>
      <c r="F62" s="169"/>
      <c r="G62" s="169"/>
      <c r="H62" s="169">
        <f>'将来負担比率（分子）の構造'!K$45</f>
        <v>719</v>
      </c>
      <c r="I62" s="169"/>
      <c r="J62" s="169"/>
      <c r="K62" s="169">
        <f>'将来負担比率（分子）の構造'!L$45</f>
        <v>656</v>
      </c>
      <c r="L62" s="169"/>
      <c r="M62" s="169"/>
      <c r="N62" s="169">
        <f>'将来負担比率（分子）の構造'!M$45</f>
        <v>612</v>
      </c>
      <c r="O62" s="169"/>
      <c r="P62" s="169"/>
    </row>
    <row r="63" spans="1:16" x14ac:dyDescent="0.15">
      <c r="A63" s="169" t="s">
        <v>36</v>
      </c>
      <c r="B63" s="169">
        <f>'将来負担比率（分子）の構造'!I$44</f>
        <v>172</v>
      </c>
      <c r="C63" s="169"/>
      <c r="D63" s="169"/>
      <c r="E63" s="169">
        <f>'将来負担比率（分子）の構造'!J$44</f>
        <v>161</v>
      </c>
      <c r="F63" s="169"/>
      <c r="G63" s="169"/>
      <c r="H63" s="169">
        <f>'将来負担比率（分子）の構造'!K$44</f>
        <v>149</v>
      </c>
      <c r="I63" s="169"/>
      <c r="J63" s="169"/>
      <c r="K63" s="169">
        <f>'将来負担比率（分子）の構造'!L$44</f>
        <v>144</v>
      </c>
      <c r="L63" s="169"/>
      <c r="M63" s="169"/>
      <c r="N63" s="169">
        <f>'将来負担比率（分子）の構造'!M$44</f>
        <v>126</v>
      </c>
      <c r="O63" s="169"/>
      <c r="P63" s="169"/>
    </row>
    <row r="64" spans="1:16" x14ac:dyDescent="0.15">
      <c r="A64" s="169" t="s">
        <v>35</v>
      </c>
      <c r="B64" s="169">
        <f>'将来負担比率（分子）の構造'!I$43</f>
        <v>2314</v>
      </c>
      <c r="C64" s="169"/>
      <c r="D64" s="169"/>
      <c r="E64" s="169">
        <f>'将来負担比率（分子）の構造'!J$43</f>
        <v>1937</v>
      </c>
      <c r="F64" s="169"/>
      <c r="G64" s="169"/>
      <c r="H64" s="169">
        <f>'将来負担比率（分子）の構造'!K$43</f>
        <v>2209</v>
      </c>
      <c r="I64" s="169"/>
      <c r="J64" s="169"/>
      <c r="K64" s="169">
        <f>'将来負担比率（分子）の構造'!L$43</f>
        <v>2277</v>
      </c>
      <c r="L64" s="169"/>
      <c r="M64" s="169"/>
      <c r="N64" s="169">
        <f>'将来負担比率（分子）の構造'!M$43</f>
        <v>2449</v>
      </c>
      <c r="O64" s="169"/>
      <c r="P64" s="169"/>
    </row>
    <row r="65" spans="1:16" x14ac:dyDescent="0.15">
      <c r="A65" s="169" t="s">
        <v>34</v>
      </c>
      <c r="B65" s="169">
        <f>'将来負担比率（分子）の構造'!I$42</f>
        <v>17</v>
      </c>
      <c r="C65" s="169"/>
      <c r="D65" s="169"/>
      <c r="E65" s="169">
        <f>'将来負担比率（分子）の構造'!J$42</f>
        <v>10</v>
      </c>
      <c r="F65" s="169"/>
      <c r="G65" s="169"/>
      <c r="H65" s="169">
        <f>'将来負担比率（分子）の構造'!K$42</f>
        <v>5</v>
      </c>
      <c r="I65" s="169"/>
      <c r="J65" s="169"/>
      <c r="K65" s="169">
        <f>'将来負担比率（分子）の構造'!L$42</f>
        <v>4</v>
      </c>
      <c r="L65" s="169"/>
      <c r="M65" s="169"/>
      <c r="N65" s="169">
        <f>'将来負担比率（分子）の構造'!M$42</f>
        <v>2</v>
      </c>
      <c r="O65" s="169"/>
      <c r="P65" s="169"/>
    </row>
    <row r="66" spans="1:16" x14ac:dyDescent="0.15">
      <c r="A66" s="169" t="s">
        <v>33</v>
      </c>
      <c r="B66" s="169">
        <f>'将来負担比率（分子）の構造'!I$41</f>
        <v>7704</v>
      </c>
      <c r="C66" s="169"/>
      <c r="D66" s="169"/>
      <c r="E66" s="169">
        <f>'将来負担比率（分子）の構造'!J$41</f>
        <v>7835</v>
      </c>
      <c r="F66" s="169"/>
      <c r="G66" s="169"/>
      <c r="H66" s="169">
        <f>'将来負担比率（分子）の構造'!K$41</f>
        <v>7938</v>
      </c>
      <c r="I66" s="169"/>
      <c r="J66" s="169"/>
      <c r="K66" s="169">
        <f>'将来負担比率（分子）の構造'!L$41</f>
        <v>7849</v>
      </c>
      <c r="L66" s="169"/>
      <c r="M66" s="169"/>
      <c r="N66" s="169">
        <f>'将来負担比率（分子）の構造'!M$41</f>
        <v>7652</v>
      </c>
      <c r="O66" s="169"/>
      <c r="P66" s="169"/>
    </row>
    <row r="67" spans="1:16" x14ac:dyDescent="0.15">
      <c r="A67" s="169" t="s">
        <v>77</v>
      </c>
      <c r="B67" s="169" t="e">
        <f>NA()</f>
        <v>#N/A</v>
      </c>
      <c r="C67" s="169">
        <f>IF(ISNUMBER('将来負担比率（分子）の構造'!I$53), IF('将来負担比率（分子）の構造'!I$53 &lt; 0, 0, '将来負担比率（分子）の構造'!I$53), NA())</f>
        <v>1079</v>
      </c>
      <c r="D67" s="169" t="e">
        <f>NA()</f>
        <v>#N/A</v>
      </c>
      <c r="E67" s="169" t="e">
        <f>NA()</f>
        <v>#N/A</v>
      </c>
      <c r="F67" s="169">
        <f>IF(ISNUMBER('将来負担比率（分子）の構造'!J$53), IF('将来負担比率（分子）の構造'!J$53 &lt; 0, 0, '将来負担比率（分子）の構造'!J$53), NA())</f>
        <v>782</v>
      </c>
      <c r="G67" s="169" t="e">
        <f>NA()</f>
        <v>#N/A</v>
      </c>
      <c r="H67" s="169" t="e">
        <f>NA()</f>
        <v>#N/A</v>
      </c>
      <c r="I67" s="169">
        <f>IF(ISNUMBER('将来負担比率（分子）の構造'!K$53), IF('将来負担比率（分子）の構造'!K$53 &lt; 0, 0, '将来負担比率（分子）の構造'!K$53), NA())</f>
        <v>1161</v>
      </c>
      <c r="J67" s="169" t="e">
        <f>NA()</f>
        <v>#N/A</v>
      </c>
      <c r="K67" s="169" t="e">
        <f>NA()</f>
        <v>#N/A</v>
      </c>
      <c r="L67" s="169">
        <f>IF(ISNUMBER('将来負担比率（分子）の構造'!L$53), IF('将来負担比率（分子）の構造'!L$53 &lt; 0, 0, '将来負担比率（分子）の構造'!L$53), NA())</f>
        <v>1444</v>
      </c>
      <c r="M67" s="169" t="e">
        <f>NA()</f>
        <v>#N/A</v>
      </c>
      <c r="N67" s="169" t="e">
        <f>NA()</f>
        <v>#N/A</v>
      </c>
      <c r="O67" s="169">
        <f>IF(ISNUMBER('将来負担比率（分子）の構造'!M$53), IF('将来負担比率（分子）の構造'!M$53 &lt; 0, 0, '将来負担比率（分子）の構造'!M$53), NA())</f>
        <v>1307</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964</v>
      </c>
      <c r="C72" s="173">
        <f>基金残高に係る経年分析!G55</f>
        <v>968</v>
      </c>
      <c r="D72" s="173">
        <f>基金残高に係る経年分析!H55</f>
        <v>971</v>
      </c>
    </row>
    <row r="73" spans="1:16" x14ac:dyDescent="0.15">
      <c r="A73" s="172" t="s">
        <v>80</v>
      </c>
      <c r="B73" s="173">
        <f>基金残高に係る経年分析!F56</f>
        <v>76</v>
      </c>
      <c r="C73" s="173">
        <f>基金残高に係る経年分析!G56</f>
        <v>76</v>
      </c>
      <c r="D73" s="173">
        <f>基金残高に係る経年分析!H56</f>
        <v>76</v>
      </c>
    </row>
    <row r="74" spans="1:16" x14ac:dyDescent="0.15">
      <c r="A74" s="172" t="s">
        <v>81</v>
      </c>
      <c r="B74" s="173">
        <f>基金残高に係る経年分析!F57</f>
        <v>1112</v>
      </c>
      <c r="C74" s="173">
        <f>基金残高に係る経年分析!G57</f>
        <v>1209</v>
      </c>
      <c r="D74" s="173">
        <f>基金残高に係る経年分析!H57</f>
        <v>1170</v>
      </c>
    </row>
  </sheetData>
  <sheetProtection algorithmName="SHA-512" hashValue="RpONMQcWlyIhbtgEDc4xiofrQIcXqEnLmlL0heek3RhGwNAuSEff/Csk8jyfHb4vPlvd25pJ4NP5JgS+lg/npg==" saltValue="Lglx44uP1lZn3f+Vc63E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219</v>
      </c>
      <c r="DI1" s="705"/>
      <c r="DJ1" s="705"/>
      <c r="DK1" s="705"/>
      <c r="DL1" s="705"/>
      <c r="DM1" s="705"/>
      <c r="DN1" s="706"/>
      <c r="DO1" s="208"/>
      <c r="DP1" s="704" t="s">
        <v>220</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222</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223</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224</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225</v>
      </c>
      <c r="S4" s="667"/>
      <c r="T4" s="667"/>
      <c r="U4" s="667"/>
      <c r="V4" s="667"/>
      <c r="W4" s="667"/>
      <c r="X4" s="667"/>
      <c r="Y4" s="668"/>
      <c r="Z4" s="666" t="s">
        <v>226</v>
      </c>
      <c r="AA4" s="667"/>
      <c r="AB4" s="667"/>
      <c r="AC4" s="668"/>
      <c r="AD4" s="666" t="s">
        <v>227</v>
      </c>
      <c r="AE4" s="667"/>
      <c r="AF4" s="667"/>
      <c r="AG4" s="667"/>
      <c r="AH4" s="667"/>
      <c r="AI4" s="667"/>
      <c r="AJ4" s="667"/>
      <c r="AK4" s="668"/>
      <c r="AL4" s="666" t="s">
        <v>226</v>
      </c>
      <c r="AM4" s="667"/>
      <c r="AN4" s="667"/>
      <c r="AO4" s="668"/>
      <c r="AP4" s="707" t="s">
        <v>228</v>
      </c>
      <c r="AQ4" s="707"/>
      <c r="AR4" s="707"/>
      <c r="AS4" s="707"/>
      <c r="AT4" s="707"/>
      <c r="AU4" s="707"/>
      <c r="AV4" s="707"/>
      <c r="AW4" s="707"/>
      <c r="AX4" s="707"/>
      <c r="AY4" s="707"/>
      <c r="AZ4" s="707"/>
      <c r="BA4" s="707"/>
      <c r="BB4" s="707"/>
      <c r="BC4" s="707"/>
      <c r="BD4" s="707"/>
      <c r="BE4" s="707"/>
      <c r="BF4" s="707"/>
      <c r="BG4" s="707" t="s">
        <v>229</v>
      </c>
      <c r="BH4" s="707"/>
      <c r="BI4" s="707"/>
      <c r="BJ4" s="707"/>
      <c r="BK4" s="707"/>
      <c r="BL4" s="707"/>
      <c r="BM4" s="707"/>
      <c r="BN4" s="707"/>
      <c r="BO4" s="707" t="s">
        <v>226</v>
      </c>
      <c r="BP4" s="707"/>
      <c r="BQ4" s="707"/>
      <c r="BR4" s="707"/>
      <c r="BS4" s="707" t="s">
        <v>230</v>
      </c>
      <c r="BT4" s="707"/>
      <c r="BU4" s="707"/>
      <c r="BV4" s="707"/>
      <c r="BW4" s="707"/>
      <c r="BX4" s="707"/>
      <c r="BY4" s="707"/>
      <c r="BZ4" s="707"/>
      <c r="CA4" s="707"/>
      <c r="CB4" s="707"/>
      <c r="CD4" s="666" t="s">
        <v>231</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232</v>
      </c>
      <c r="C5" s="664"/>
      <c r="D5" s="664"/>
      <c r="E5" s="664"/>
      <c r="F5" s="664"/>
      <c r="G5" s="664"/>
      <c r="H5" s="664"/>
      <c r="I5" s="664"/>
      <c r="J5" s="664"/>
      <c r="K5" s="664"/>
      <c r="L5" s="664"/>
      <c r="M5" s="664"/>
      <c r="N5" s="664"/>
      <c r="O5" s="664"/>
      <c r="P5" s="664"/>
      <c r="Q5" s="665"/>
      <c r="R5" s="660">
        <v>528618</v>
      </c>
      <c r="S5" s="661"/>
      <c r="T5" s="661"/>
      <c r="U5" s="661"/>
      <c r="V5" s="661"/>
      <c r="W5" s="661"/>
      <c r="X5" s="661"/>
      <c r="Y5" s="689"/>
      <c r="Z5" s="702">
        <v>6.5</v>
      </c>
      <c r="AA5" s="702"/>
      <c r="AB5" s="702"/>
      <c r="AC5" s="702"/>
      <c r="AD5" s="703">
        <v>528618</v>
      </c>
      <c r="AE5" s="703"/>
      <c r="AF5" s="703"/>
      <c r="AG5" s="703"/>
      <c r="AH5" s="703"/>
      <c r="AI5" s="703"/>
      <c r="AJ5" s="703"/>
      <c r="AK5" s="703"/>
      <c r="AL5" s="690">
        <v>13.3</v>
      </c>
      <c r="AM5" s="673"/>
      <c r="AN5" s="673"/>
      <c r="AO5" s="691"/>
      <c r="AP5" s="663" t="s">
        <v>233</v>
      </c>
      <c r="AQ5" s="664"/>
      <c r="AR5" s="664"/>
      <c r="AS5" s="664"/>
      <c r="AT5" s="664"/>
      <c r="AU5" s="664"/>
      <c r="AV5" s="664"/>
      <c r="AW5" s="664"/>
      <c r="AX5" s="664"/>
      <c r="AY5" s="664"/>
      <c r="AZ5" s="664"/>
      <c r="BA5" s="664"/>
      <c r="BB5" s="664"/>
      <c r="BC5" s="664"/>
      <c r="BD5" s="664"/>
      <c r="BE5" s="664"/>
      <c r="BF5" s="665"/>
      <c r="BG5" s="614">
        <v>527540</v>
      </c>
      <c r="BH5" s="615"/>
      <c r="BI5" s="615"/>
      <c r="BJ5" s="615"/>
      <c r="BK5" s="615"/>
      <c r="BL5" s="615"/>
      <c r="BM5" s="615"/>
      <c r="BN5" s="616"/>
      <c r="BO5" s="650">
        <v>99.8</v>
      </c>
      <c r="BP5" s="650"/>
      <c r="BQ5" s="650"/>
      <c r="BR5" s="650"/>
      <c r="BS5" s="651">
        <v>3994</v>
      </c>
      <c r="BT5" s="651"/>
      <c r="BU5" s="651"/>
      <c r="BV5" s="651"/>
      <c r="BW5" s="651"/>
      <c r="BX5" s="651"/>
      <c r="BY5" s="651"/>
      <c r="BZ5" s="651"/>
      <c r="CA5" s="651"/>
      <c r="CB5" s="682"/>
      <c r="CD5" s="666" t="s">
        <v>228</v>
      </c>
      <c r="CE5" s="667"/>
      <c r="CF5" s="667"/>
      <c r="CG5" s="667"/>
      <c r="CH5" s="667"/>
      <c r="CI5" s="667"/>
      <c r="CJ5" s="667"/>
      <c r="CK5" s="667"/>
      <c r="CL5" s="667"/>
      <c r="CM5" s="667"/>
      <c r="CN5" s="667"/>
      <c r="CO5" s="667"/>
      <c r="CP5" s="667"/>
      <c r="CQ5" s="668"/>
      <c r="CR5" s="666" t="s">
        <v>234</v>
      </c>
      <c r="CS5" s="667"/>
      <c r="CT5" s="667"/>
      <c r="CU5" s="667"/>
      <c r="CV5" s="667"/>
      <c r="CW5" s="667"/>
      <c r="CX5" s="667"/>
      <c r="CY5" s="668"/>
      <c r="CZ5" s="666" t="s">
        <v>226</v>
      </c>
      <c r="DA5" s="667"/>
      <c r="DB5" s="667"/>
      <c r="DC5" s="668"/>
      <c r="DD5" s="666" t="s">
        <v>235</v>
      </c>
      <c r="DE5" s="667"/>
      <c r="DF5" s="667"/>
      <c r="DG5" s="667"/>
      <c r="DH5" s="667"/>
      <c r="DI5" s="667"/>
      <c r="DJ5" s="667"/>
      <c r="DK5" s="667"/>
      <c r="DL5" s="667"/>
      <c r="DM5" s="667"/>
      <c r="DN5" s="667"/>
      <c r="DO5" s="667"/>
      <c r="DP5" s="668"/>
      <c r="DQ5" s="666" t="s">
        <v>236</v>
      </c>
      <c r="DR5" s="667"/>
      <c r="DS5" s="667"/>
      <c r="DT5" s="667"/>
      <c r="DU5" s="667"/>
      <c r="DV5" s="667"/>
      <c r="DW5" s="667"/>
      <c r="DX5" s="667"/>
      <c r="DY5" s="667"/>
      <c r="DZ5" s="667"/>
      <c r="EA5" s="667"/>
      <c r="EB5" s="667"/>
      <c r="EC5" s="668"/>
    </row>
    <row r="6" spans="2:143" ht="11.25" customHeight="1" x14ac:dyDescent="0.15">
      <c r="B6" s="611" t="s">
        <v>237</v>
      </c>
      <c r="C6" s="612"/>
      <c r="D6" s="612"/>
      <c r="E6" s="612"/>
      <c r="F6" s="612"/>
      <c r="G6" s="612"/>
      <c r="H6" s="612"/>
      <c r="I6" s="612"/>
      <c r="J6" s="612"/>
      <c r="K6" s="612"/>
      <c r="L6" s="612"/>
      <c r="M6" s="612"/>
      <c r="N6" s="612"/>
      <c r="O6" s="612"/>
      <c r="P6" s="612"/>
      <c r="Q6" s="613"/>
      <c r="R6" s="614">
        <v>105406</v>
      </c>
      <c r="S6" s="615"/>
      <c r="T6" s="615"/>
      <c r="U6" s="615"/>
      <c r="V6" s="615"/>
      <c r="W6" s="615"/>
      <c r="X6" s="615"/>
      <c r="Y6" s="616"/>
      <c r="Z6" s="650">
        <v>1.3</v>
      </c>
      <c r="AA6" s="650"/>
      <c r="AB6" s="650"/>
      <c r="AC6" s="650"/>
      <c r="AD6" s="651">
        <v>105406</v>
      </c>
      <c r="AE6" s="651"/>
      <c r="AF6" s="651"/>
      <c r="AG6" s="651"/>
      <c r="AH6" s="651"/>
      <c r="AI6" s="651"/>
      <c r="AJ6" s="651"/>
      <c r="AK6" s="651"/>
      <c r="AL6" s="617">
        <v>2.6</v>
      </c>
      <c r="AM6" s="618"/>
      <c r="AN6" s="618"/>
      <c r="AO6" s="652"/>
      <c r="AP6" s="611" t="s">
        <v>238</v>
      </c>
      <c r="AQ6" s="612"/>
      <c r="AR6" s="612"/>
      <c r="AS6" s="612"/>
      <c r="AT6" s="612"/>
      <c r="AU6" s="612"/>
      <c r="AV6" s="612"/>
      <c r="AW6" s="612"/>
      <c r="AX6" s="612"/>
      <c r="AY6" s="612"/>
      <c r="AZ6" s="612"/>
      <c r="BA6" s="612"/>
      <c r="BB6" s="612"/>
      <c r="BC6" s="612"/>
      <c r="BD6" s="612"/>
      <c r="BE6" s="612"/>
      <c r="BF6" s="613"/>
      <c r="BG6" s="614">
        <v>527540</v>
      </c>
      <c r="BH6" s="615"/>
      <c r="BI6" s="615"/>
      <c r="BJ6" s="615"/>
      <c r="BK6" s="615"/>
      <c r="BL6" s="615"/>
      <c r="BM6" s="615"/>
      <c r="BN6" s="616"/>
      <c r="BO6" s="650">
        <v>99.8</v>
      </c>
      <c r="BP6" s="650"/>
      <c r="BQ6" s="650"/>
      <c r="BR6" s="650"/>
      <c r="BS6" s="651">
        <v>3994</v>
      </c>
      <c r="BT6" s="651"/>
      <c r="BU6" s="651"/>
      <c r="BV6" s="651"/>
      <c r="BW6" s="651"/>
      <c r="BX6" s="651"/>
      <c r="BY6" s="651"/>
      <c r="BZ6" s="651"/>
      <c r="CA6" s="651"/>
      <c r="CB6" s="682"/>
      <c r="CD6" s="663" t="s">
        <v>239</v>
      </c>
      <c r="CE6" s="664"/>
      <c r="CF6" s="664"/>
      <c r="CG6" s="664"/>
      <c r="CH6" s="664"/>
      <c r="CI6" s="664"/>
      <c r="CJ6" s="664"/>
      <c r="CK6" s="664"/>
      <c r="CL6" s="664"/>
      <c r="CM6" s="664"/>
      <c r="CN6" s="664"/>
      <c r="CO6" s="664"/>
      <c r="CP6" s="664"/>
      <c r="CQ6" s="665"/>
      <c r="CR6" s="614">
        <v>60664</v>
      </c>
      <c r="CS6" s="615"/>
      <c r="CT6" s="615"/>
      <c r="CU6" s="615"/>
      <c r="CV6" s="615"/>
      <c r="CW6" s="615"/>
      <c r="CX6" s="615"/>
      <c r="CY6" s="616"/>
      <c r="CZ6" s="690">
        <v>0.8</v>
      </c>
      <c r="DA6" s="673"/>
      <c r="DB6" s="673"/>
      <c r="DC6" s="692"/>
      <c r="DD6" s="620" t="s">
        <v>132</v>
      </c>
      <c r="DE6" s="615"/>
      <c r="DF6" s="615"/>
      <c r="DG6" s="615"/>
      <c r="DH6" s="615"/>
      <c r="DI6" s="615"/>
      <c r="DJ6" s="615"/>
      <c r="DK6" s="615"/>
      <c r="DL6" s="615"/>
      <c r="DM6" s="615"/>
      <c r="DN6" s="615"/>
      <c r="DO6" s="615"/>
      <c r="DP6" s="616"/>
      <c r="DQ6" s="620">
        <v>60664</v>
      </c>
      <c r="DR6" s="615"/>
      <c r="DS6" s="615"/>
      <c r="DT6" s="615"/>
      <c r="DU6" s="615"/>
      <c r="DV6" s="615"/>
      <c r="DW6" s="615"/>
      <c r="DX6" s="615"/>
      <c r="DY6" s="615"/>
      <c r="DZ6" s="615"/>
      <c r="EA6" s="615"/>
      <c r="EB6" s="615"/>
      <c r="EC6" s="649"/>
    </row>
    <row r="7" spans="2:143" ht="11.25" customHeight="1" x14ac:dyDescent="0.15">
      <c r="B7" s="611" t="s">
        <v>240</v>
      </c>
      <c r="C7" s="612"/>
      <c r="D7" s="612"/>
      <c r="E7" s="612"/>
      <c r="F7" s="612"/>
      <c r="G7" s="612"/>
      <c r="H7" s="612"/>
      <c r="I7" s="612"/>
      <c r="J7" s="612"/>
      <c r="K7" s="612"/>
      <c r="L7" s="612"/>
      <c r="M7" s="612"/>
      <c r="N7" s="612"/>
      <c r="O7" s="612"/>
      <c r="P7" s="612"/>
      <c r="Q7" s="613"/>
      <c r="R7" s="614">
        <v>238</v>
      </c>
      <c r="S7" s="615"/>
      <c r="T7" s="615"/>
      <c r="U7" s="615"/>
      <c r="V7" s="615"/>
      <c r="W7" s="615"/>
      <c r="X7" s="615"/>
      <c r="Y7" s="616"/>
      <c r="Z7" s="650">
        <v>0</v>
      </c>
      <c r="AA7" s="650"/>
      <c r="AB7" s="650"/>
      <c r="AC7" s="650"/>
      <c r="AD7" s="651">
        <v>238</v>
      </c>
      <c r="AE7" s="651"/>
      <c r="AF7" s="651"/>
      <c r="AG7" s="651"/>
      <c r="AH7" s="651"/>
      <c r="AI7" s="651"/>
      <c r="AJ7" s="651"/>
      <c r="AK7" s="651"/>
      <c r="AL7" s="617">
        <v>0</v>
      </c>
      <c r="AM7" s="618"/>
      <c r="AN7" s="618"/>
      <c r="AO7" s="652"/>
      <c r="AP7" s="611" t="s">
        <v>241</v>
      </c>
      <c r="AQ7" s="612"/>
      <c r="AR7" s="612"/>
      <c r="AS7" s="612"/>
      <c r="AT7" s="612"/>
      <c r="AU7" s="612"/>
      <c r="AV7" s="612"/>
      <c r="AW7" s="612"/>
      <c r="AX7" s="612"/>
      <c r="AY7" s="612"/>
      <c r="AZ7" s="612"/>
      <c r="BA7" s="612"/>
      <c r="BB7" s="612"/>
      <c r="BC7" s="612"/>
      <c r="BD7" s="612"/>
      <c r="BE7" s="612"/>
      <c r="BF7" s="613"/>
      <c r="BG7" s="614">
        <v>269857</v>
      </c>
      <c r="BH7" s="615"/>
      <c r="BI7" s="615"/>
      <c r="BJ7" s="615"/>
      <c r="BK7" s="615"/>
      <c r="BL7" s="615"/>
      <c r="BM7" s="615"/>
      <c r="BN7" s="616"/>
      <c r="BO7" s="650">
        <v>51</v>
      </c>
      <c r="BP7" s="650"/>
      <c r="BQ7" s="650"/>
      <c r="BR7" s="650"/>
      <c r="BS7" s="651">
        <v>3994</v>
      </c>
      <c r="BT7" s="651"/>
      <c r="BU7" s="651"/>
      <c r="BV7" s="651"/>
      <c r="BW7" s="651"/>
      <c r="BX7" s="651"/>
      <c r="BY7" s="651"/>
      <c r="BZ7" s="651"/>
      <c r="CA7" s="651"/>
      <c r="CB7" s="682"/>
      <c r="CD7" s="611" t="s">
        <v>242</v>
      </c>
      <c r="CE7" s="612"/>
      <c r="CF7" s="612"/>
      <c r="CG7" s="612"/>
      <c r="CH7" s="612"/>
      <c r="CI7" s="612"/>
      <c r="CJ7" s="612"/>
      <c r="CK7" s="612"/>
      <c r="CL7" s="612"/>
      <c r="CM7" s="612"/>
      <c r="CN7" s="612"/>
      <c r="CO7" s="612"/>
      <c r="CP7" s="612"/>
      <c r="CQ7" s="613"/>
      <c r="CR7" s="614">
        <v>874866</v>
      </c>
      <c r="CS7" s="615"/>
      <c r="CT7" s="615"/>
      <c r="CU7" s="615"/>
      <c r="CV7" s="615"/>
      <c r="CW7" s="615"/>
      <c r="CX7" s="615"/>
      <c r="CY7" s="616"/>
      <c r="CZ7" s="650">
        <v>10.9</v>
      </c>
      <c r="DA7" s="650"/>
      <c r="DB7" s="650"/>
      <c r="DC7" s="650"/>
      <c r="DD7" s="620">
        <v>253597</v>
      </c>
      <c r="DE7" s="615"/>
      <c r="DF7" s="615"/>
      <c r="DG7" s="615"/>
      <c r="DH7" s="615"/>
      <c r="DI7" s="615"/>
      <c r="DJ7" s="615"/>
      <c r="DK7" s="615"/>
      <c r="DL7" s="615"/>
      <c r="DM7" s="615"/>
      <c r="DN7" s="615"/>
      <c r="DO7" s="615"/>
      <c r="DP7" s="616"/>
      <c r="DQ7" s="620">
        <v>635777</v>
      </c>
      <c r="DR7" s="615"/>
      <c r="DS7" s="615"/>
      <c r="DT7" s="615"/>
      <c r="DU7" s="615"/>
      <c r="DV7" s="615"/>
      <c r="DW7" s="615"/>
      <c r="DX7" s="615"/>
      <c r="DY7" s="615"/>
      <c r="DZ7" s="615"/>
      <c r="EA7" s="615"/>
      <c r="EB7" s="615"/>
      <c r="EC7" s="649"/>
    </row>
    <row r="8" spans="2:143" ht="11.25" customHeight="1" x14ac:dyDescent="0.15">
      <c r="B8" s="611" t="s">
        <v>243</v>
      </c>
      <c r="C8" s="612"/>
      <c r="D8" s="612"/>
      <c r="E8" s="612"/>
      <c r="F8" s="612"/>
      <c r="G8" s="612"/>
      <c r="H8" s="612"/>
      <c r="I8" s="612"/>
      <c r="J8" s="612"/>
      <c r="K8" s="612"/>
      <c r="L8" s="612"/>
      <c r="M8" s="612"/>
      <c r="N8" s="612"/>
      <c r="O8" s="612"/>
      <c r="P8" s="612"/>
      <c r="Q8" s="613"/>
      <c r="R8" s="614">
        <v>1754</v>
      </c>
      <c r="S8" s="615"/>
      <c r="T8" s="615"/>
      <c r="U8" s="615"/>
      <c r="V8" s="615"/>
      <c r="W8" s="615"/>
      <c r="X8" s="615"/>
      <c r="Y8" s="616"/>
      <c r="Z8" s="650">
        <v>0</v>
      </c>
      <c r="AA8" s="650"/>
      <c r="AB8" s="650"/>
      <c r="AC8" s="650"/>
      <c r="AD8" s="651">
        <v>1754</v>
      </c>
      <c r="AE8" s="651"/>
      <c r="AF8" s="651"/>
      <c r="AG8" s="651"/>
      <c r="AH8" s="651"/>
      <c r="AI8" s="651"/>
      <c r="AJ8" s="651"/>
      <c r="AK8" s="651"/>
      <c r="AL8" s="617">
        <v>0</v>
      </c>
      <c r="AM8" s="618"/>
      <c r="AN8" s="618"/>
      <c r="AO8" s="652"/>
      <c r="AP8" s="611" t="s">
        <v>244</v>
      </c>
      <c r="AQ8" s="612"/>
      <c r="AR8" s="612"/>
      <c r="AS8" s="612"/>
      <c r="AT8" s="612"/>
      <c r="AU8" s="612"/>
      <c r="AV8" s="612"/>
      <c r="AW8" s="612"/>
      <c r="AX8" s="612"/>
      <c r="AY8" s="612"/>
      <c r="AZ8" s="612"/>
      <c r="BA8" s="612"/>
      <c r="BB8" s="612"/>
      <c r="BC8" s="612"/>
      <c r="BD8" s="612"/>
      <c r="BE8" s="612"/>
      <c r="BF8" s="613"/>
      <c r="BG8" s="614">
        <v>8110</v>
      </c>
      <c r="BH8" s="615"/>
      <c r="BI8" s="615"/>
      <c r="BJ8" s="615"/>
      <c r="BK8" s="615"/>
      <c r="BL8" s="615"/>
      <c r="BM8" s="615"/>
      <c r="BN8" s="616"/>
      <c r="BO8" s="650">
        <v>1.5</v>
      </c>
      <c r="BP8" s="650"/>
      <c r="BQ8" s="650"/>
      <c r="BR8" s="650"/>
      <c r="BS8" s="651" t="s">
        <v>132</v>
      </c>
      <c r="BT8" s="651"/>
      <c r="BU8" s="651"/>
      <c r="BV8" s="651"/>
      <c r="BW8" s="651"/>
      <c r="BX8" s="651"/>
      <c r="BY8" s="651"/>
      <c r="BZ8" s="651"/>
      <c r="CA8" s="651"/>
      <c r="CB8" s="682"/>
      <c r="CD8" s="611" t="s">
        <v>245</v>
      </c>
      <c r="CE8" s="612"/>
      <c r="CF8" s="612"/>
      <c r="CG8" s="612"/>
      <c r="CH8" s="612"/>
      <c r="CI8" s="612"/>
      <c r="CJ8" s="612"/>
      <c r="CK8" s="612"/>
      <c r="CL8" s="612"/>
      <c r="CM8" s="612"/>
      <c r="CN8" s="612"/>
      <c r="CO8" s="612"/>
      <c r="CP8" s="612"/>
      <c r="CQ8" s="613"/>
      <c r="CR8" s="614">
        <v>1591039</v>
      </c>
      <c r="CS8" s="615"/>
      <c r="CT8" s="615"/>
      <c r="CU8" s="615"/>
      <c r="CV8" s="615"/>
      <c r="CW8" s="615"/>
      <c r="CX8" s="615"/>
      <c r="CY8" s="616"/>
      <c r="CZ8" s="650">
        <v>19.899999999999999</v>
      </c>
      <c r="DA8" s="650"/>
      <c r="DB8" s="650"/>
      <c r="DC8" s="650"/>
      <c r="DD8" s="620">
        <v>578341</v>
      </c>
      <c r="DE8" s="615"/>
      <c r="DF8" s="615"/>
      <c r="DG8" s="615"/>
      <c r="DH8" s="615"/>
      <c r="DI8" s="615"/>
      <c r="DJ8" s="615"/>
      <c r="DK8" s="615"/>
      <c r="DL8" s="615"/>
      <c r="DM8" s="615"/>
      <c r="DN8" s="615"/>
      <c r="DO8" s="615"/>
      <c r="DP8" s="616"/>
      <c r="DQ8" s="620">
        <v>657683</v>
      </c>
      <c r="DR8" s="615"/>
      <c r="DS8" s="615"/>
      <c r="DT8" s="615"/>
      <c r="DU8" s="615"/>
      <c r="DV8" s="615"/>
      <c r="DW8" s="615"/>
      <c r="DX8" s="615"/>
      <c r="DY8" s="615"/>
      <c r="DZ8" s="615"/>
      <c r="EA8" s="615"/>
      <c r="EB8" s="615"/>
      <c r="EC8" s="649"/>
    </row>
    <row r="9" spans="2:143" ht="11.25" customHeight="1" x14ac:dyDescent="0.15">
      <c r="B9" s="611" t="s">
        <v>246</v>
      </c>
      <c r="C9" s="612"/>
      <c r="D9" s="612"/>
      <c r="E9" s="612"/>
      <c r="F9" s="612"/>
      <c r="G9" s="612"/>
      <c r="H9" s="612"/>
      <c r="I9" s="612"/>
      <c r="J9" s="612"/>
      <c r="K9" s="612"/>
      <c r="L9" s="612"/>
      <c r="M9" s="612"/>
      <c r="N9" s="612"/>
      <c r="O9" s="612"/>
      <c r="P9" s="612"/>
      <c r="Q9" s="613"/>
      <c r="R9" s="614">
        <v>1416</v>
      </c>
      <c r="S9" s="615"/>
      <c r="T9" s="615"/>
      <c r="U9" s="615"/>
      <c r="V9" s="615"/>
      <c r="W9" s="615"/>
      <c r="X9" s="615"/>
      <c r="Y9" s="616"/>
      <c r="Z9" s="650">
        <v>0</v>
      </c>
      <c r="AA9" s="650"/>
      <c r="AB9" s="650"/>
      <c r="AC9" s="650"/>
      <c r="AD9" s="651">
        <v>1416</v>
      </c>
      <c r="AE9" s="651"/>
      <c r="AF9" s="651"/>
      <c r="AG9" s="651"/>
      <c r="AH9" s="651"/>
      <c r="AI9" s="651"/>
      <c r="AJ9" s="651"/>
      <c r="AK9" s="651"/>
      <c r="AL9" s="617">
        <v>0</v>
      </c>
      <c r="AM9" s="618"/>
      <c r="AN9" s="618"/>
      <c r="AO9" s="652"/>
      <c r="AP9" s="611" t="s">
        <v>247</v>
      </c>
      <c r="AQ9" s="612"/>
      <c r="AR9" s="612"/>
      <c r="AS9" s="612"/>
      <c r="AT9" s="612"/>
      <c r="AU9" s="612"/>
      <c r="AV9" s="612"/>
      <c r="AW9" s="612"/>
      <c r="AX9" s="612"/>
      <c r="AY9" s="612"/>
      <c r="AZ9" s="612"/>
      <c r="BA9" s="612"/>
      <c r="BB9" s="612"/>
      <c r="BC9" s="612"/>
      <c r="BD9" s="612"/>
      <c r="BE9" s="612"/>
      <c r="BF9" s="613"/>
      <c r="BG9" s="614">
        <v>235845</v>
      </c>
      <c r="BH9" s="615"/>
      <c r="BI9" s="615"/>
      <c r="BJ9" s="615"/>
      <c r="BK9" s="615"/>
      <c r="BL9" s="615"/>
      <c r="BM9" s="615"/>
      <c r="BN9" s="616"/>
      <c r="BO9" s="650">
        <v>44.6</v>
      </c>
      <c r="BP9" s="650"/>
      <c r="BQ9" s="650"/>
      <c r="BR9" s="650"/>
      <c r="BS9" s="651" t="s">
        <v>132</v>
      </c>
      <c r="BT9" s="651"/>
      <c r="BU9" s="651"/>
      <c r="BV9" s="651"/>
      <c r="BW9" s="651"/>
      <c r="BX9" s="651"/>
      <c r="BY9" s="651"/>
      <c r="BZ9" s="651"/>
      <c r="CA9" s="651"/>
      <c r="CB9" s="682"/>
      <c r="CD9" s="611" t="s">
        <v>248</v>
      </c>
      <c r="CE9" s="612"/>
      <c r="CF9" s="612"/>
      <c r="CG9" s="612"/>
      <c r="CH9" s="612"/>
      <c r="CI9" s="612"/>
      <c r="CJ9" s="612"/>
      <c r="CK9" s="612"/>
      <c r="CL9" s="612"/>
      <c r="CM9" s="612"/>
      <c r="CN9" s="612"/>
      <c r="CO9" s="612"/>
      <c r="CP9" s="612"/>
      <c r="CQ9" s="613"/>
      <c r="CR9" s="614">
        <v>1001303</v>
      </c>
      <c r="CS9" s="615"/>
      <c r="CT9" s="615"/>
      <c r="CU9" s="615"/>
      <c r="CV9" s="615"/>
      <c r="CW9" s="615"/>
      <c r="CX9" s="615"/>
      <c r="CY9" s="616"/>
      <c r="CZ9" s="650">
        <v>12.5</v>
      </c>
      <c r="DA9" s="650"/>
      <c r="DB9" s="650"/>
      <c r="DC9" s="650"/>
      <c r="DD9" s="620">
        <v>93482</v>
      </c>
      <c r="DE9" s="615"/>
      <c r="DF9" s="615"/>
      <c r="DG9" s="615"/>
      <c r="DH9" s="615"/>
      <c r="DI9" s="615"/>
      <c r="DJ9" s="615"/>
      <c r="DK9" s="615"/>
      <c r="DL9" s="615"/>
      <c r="DM9" s="615"/>
      <c r="DN9" s="615"/>
      <c r="DO9" s="615"/>
      <c r="DP9" s="616"/>
      <c r="DQ9" s="620">
        <v>888866</v>
      </c>
      <c r="DR9" s="615"/>
      <c r="DS9" s="615"/>
      <c r="DT9" s="615"/>
      <c r="DU9" s="615"/>
      <c r="DV9" s="615"/>
      <c r="DW9" s="615"/>
      <c r="DX9" s="615"/>
      <c r="DY9" s="615"/>
      <c r="DZ9" s="615"/>
      <c r="EA9" s="615"/>
      <c r="EB9" s="615"/>
      <c r="EC9" s="649"/>
    </row>
    <row r="10" spans="2:143" ht="11.25" customHeight="1" x14ac:dyDescent="0.15">
      <c r="B10" s="611" t="s">
        <v>249</v>
      </c>
      <c r="C10" s="612"/>
      <c r="D10" s="612"/>
      <c r="E10" s="612"/>
      <c r="F10" s="612"/>
      <c r="G10" s="612"/>
      <c r="H10" s="612"/>
      <c r="I10" s="612"/>
      <c r="J10" s="612"/>
      <c r="K10" s="612"/>
      <c r="L10" s="612"/>
      <c r="M10" s="612"/>
      <c r="N10" s="612"/>
      <c r="O10" s="612"/>
      <c r="P10" s="612"/>
      <c r="Q10" s="613"/>
      <c r="R10" s="614" t="s">
        <v>132</v>
      </c>
      <c r="S10" s="615"/>
      <c r="T10" s="615"/>
      <c r="U10" s="615"/>
      <c r="V10" s="615"/>
      <c r="W10" s="615"/>
      <c r="X10" s="615"/>
      <c r="Y10" s="616"/>
      <c r="Z10" s="650" t="s">
        <v>132</v>
      </c>
      <c r="AA10" s="650"/>
      <c r="AB10" s="650"/>
      <c r="AC10" s="650"/>
      <c r="AD10" s="651" t="s">
        <v>132</v>
      </c>
      <c r="AE10" s="651"/>
      <c r="AF10" s="651"/>
      <c r="AG10" s="651"/>
      <c r="AH10" s="651"/>
      <c r="AI10" s="651"/>
      <c r="AJ10" s="651"/>
      <c r="AK10" s="651"/>
      <c r="AL10" s="617" t="s">
        <v>132</v>
      </c>
      <c r="AM10" s="618"/>
      <c r="AN10" s="618"/>
      <c r="AO10" s="652"/>
      <c r="AP10" s="611" t="s">
        <v>250</v>
      </c>
      <c r="AQ10" s="612"/>
      <c r="AR10" s="612"/>
      <c r="AS10" s="612"/>
      <c r="AT10" s="612"/>
      <c r="AU10" s="612"/>
      <c r="AV10" s="612"/>
      <c r="AW10" s="612"/>
      <c r="AX10" s="612"/>
      <c r="AY10" s="612"/>
      <c r="AZ10" s="612"/>
      <c r="BA10" s="612"/>
      <c r="BB10" s="612"/>
      <c r="BC10" s="612"/>
      <c r="BD10" s="612"/>
      <c r="BE10" s="612"/>
      <c r="BF10" s="613"/>
      <c r="BG10" s="614">
        <v>11923</v>
      </c>
      <c r="BH10" s="615"/>
      <c r="BI10" s="615"/>
      <c r="BJ10" s="615"/>
      <c r="BK10" s="615"/>
      <c r="BL10" s="615"/>
      <c r="BM10" s="615"/>
      <c r="BN10" s="616"/>
      <c r="BO10" s="650">
        <v>2.2999999999999998</v>
      </c>
      <c r="BP10" s="650"/>
      <c r="BQ10" s="650"/>
      <c r="BR10" s="650"/>
      <c r="BS10" s="651" t="s">
        <v>132</v>
      </c>
      <c r="BT10" s="651"/>
      <c r="BU10" s="651"/>
      <c r="BV10" s="651"/>
      <c r="BW10" s="651"/>
      <c r="BX10" s="651"/>
      <c r="BY10" s="651"/>
      <c r="BZ10" s="651"/>
      <c r="CA10" s="651"/>
      <c r="CB10" s="682"/>
      <c r="CD10" s="611" t="s">
        <v>251</v>
      </c>
      <c r="CE10" s="612"/>
      <c r="CF10" s="612"/>
      <c r="CG10" s="612"/>
      <c r="CH10" s="612"/>
      <c r="CI10" s="612"/>
      <c r="CJ10" s="612"/>
      <c r="CK10" s="612"/>
      <c r="CL10" s="612"/>
      <c r="CM10" s="612"/>
      <c r="CN10" s="612"/>
      <c r="CO10" s="612"/>
      <c r="CP10" s="612"/>
      <c r="CQ10" s="613"/>
      <c r="CR10" s="614">
        <v>10123</v>
      </c>
      <c r="CS10" s="615"/>
      <c r="CT10" s="615"/>
      <c r="CU10" s="615"/>
      <c r="CV10" s="615"/>
      <c r="CW10" s="615"/>
      <c r="CX10" s="615"/>
      <c r="CY10" s="616"/>
      <c r="CZ10" s="650">
        <v>0.1</v>
      </c>
      <c r="DA10" s="650"/>
      <c r="DB10" s="650"/>
      <c r="DC10" s="650"/>
      <c r="DD10" s="620" t="s">
        <v>176</v>
      </c>
      <c r="DE10" s="615"/>
      <c r="DF10" s="615"/>
      <c r="DG10" s="615"/>
      <c r="DH10" s="615"/>
      <c r="DI10" s="615"/>
      <c r="DJ10" s="615"/>
      <c r="DK10" s="615"/>
      <c r="DL10" s="615"/>
      <c r="DM10" s="615"/>
      <c r="DN10" s="615"/>
      <c r="DO10" s="615"/>
      <c r="DP10" s="616"/>
      <c r="DQ10" s="620">
        <v>123</v>
      </c>
      <c r="DR10" s="615"/>
      <c r="DS10" s="615"/>
      <c r="DT10" s="615"/>
      <c r="DU10" s="615"/>
      <c r="DV10" s="615"/>
      <c r="DW10" s="615"/>
      <c r="DX10" s="615"/>
      <c r="DY10" s="615"/>
      <c r="DZ10" s="615"/>
      <c r="EA10" s="615"/>
      <c r="EB10" s="615"/>
      <c r="EC10" s="649"/>
    </row>
    <row r="11" spans="2:143" ht="11.25" customHeight="1" x14ac:dyDescent="0.15">
      <c r="B11" s="611" t="s">
        <v>252</v>
      </c>
      <c r="C11" s="612"/>
      <c r="D11" s="612"/>
      <c r="E11" s="612"/>
      <c r="F11" s="612"/>
      <c r="G11" s="612"/>
      <c r="H11" s="612"/>
      <c r="I11" s="612"/>
      <c r="J11" s="612"/>
      <c r="K11" s="612"/>
      <c r="L11" s="612"/>
      <c r="M11" s="612"/>
      <c r="N11" s="612"/>
      <c r="O11" s="612"/>
      <c r="P11" s="612"/>
      <c r="Q11" s="613"/>
      <c r="R11" s="614">
        <v>126581</v>
      </c>
      <c r="S11" s="615"/>
      <c r="T11" s="615"/>
      <c r="U11" s="615"/>
      <c r="V11" s="615"/>
      <c r="W11" s="615"/>
      <c r="X11" s="615"/>
      <c r="Y11" s="616"/>
      <c r="Z11" s="617">
        <v>1.6</v>
      </c>
      <c r="AA11" s="618"/>
      <c r="AB11" s="618"/>
      <c r="AC11" s="619"/>
      <c r="AD11" s="620">
        <v>126581</v>
      </c>
      <c r="AE11" s="615"/>
      <c r="AF11" s="615"/>
      <c r="AG11" s="615"/>
      <c r="AH11" s="615"/>
      <c r="AI11" s="615"/>
      <c r="AJ11" s="615"/>
      <c r="AK11" s="616"/>
      <c r="AL11" s="617">
        <v>3.2</v>
      </c>
      <c r="AM11" s="618"/>
      <c r="AN11" s="618"/>
      <c r="AO11" s="652"/>
      <c r="AP11" s="611" t="s">
        <v>253</v>
      </c>
      <c r="AQ11" s="612"/>
      <c r="AR11" s="612"/>
      <c r="AS11" s="612"/>
      <c r="AT11" s="612"/>
      <c r="AU11" s="612"/>
      <c r="AV11" s="612"/>
      <c r="AW11" s="612"/>
      <c r="AX11" s="612"/>
      <c r="AY11" s="612"/>
      <c r="AZ11" s="612"/>
      <c r="BA11" s="612"/>
      <c r="BB11" s="612"/>
      <c r="BC11" s="612"/>
      <c r="BD11" s="612"/>
      <c r="BE11" s="612"/>
      <c r="BF11" s="613"/>
      <c r="BG11" s="614">
        <v>13979</v>
      </c>
      <c r="BH11" s="615"/>
      <c r="BI11" s="615"/>
      <c r="BJ11" s="615"/>
      <c r="BK11" s="615"/>
      <c r="BL11" s="615"/>
      <c r="BM11" s="615"/>
      <c r="BN11" s="616"/>
      <c r="BO11" s="650">
        <v>2.6</v>
      </c>
      <c r="BP11" s="650"/>
      <c r="BQ11" s="650"/>
      <c r="BR11" s="650"/>
      <c r="BS11" s="651">
        <v>3994</v>
      </c>
      <c r="BT11" s="651"/>
      <c r="BU11" s="651"/>
      <c r="BV11" s="651"/>
      <c r="BW11" s="651"/>
      <c r="BX11" s="651"/>
      <c r="BY11" s="651"/>
      <c r="BZ11" s="651"/>
      <c r="CA11" s="651"/>
      <c r="CB11" s="682"/>
      <c r="CD11" s="611" t="s">
        <v>254</v>
      </c>
      <c r="CE11" s="612"/>
      <c r="CF11" s="612"/>
      <c r="CG11" s="612"/>
      <c r="CH11" s="612"/>
      <c r="CI11" s="612"/>
      <c r="CJ11" s="612"/>
      <c r="CK11" s="612"/>
      <c r="CL11" s="612"/>
      <c r="CM11" s="612"/>
      <c r="CN11" s="612"/>
      <c r="CO11" s="612"/>
      <c r="CP11" s="612"/>
      <c r="CQ11" s="613"/>
      <c r="CR11" s="614">
        <v>1470092</v>
      </c>
      <c r="CS11" s="615"/>
      <c r="CT11" s="615"/>
      <c r="CU11" s="615"/>
      <c r="CV11" s="615"/>
      <c r="CW11" s="615"/>
      <c r="CX11" s="615"/>
      <c r="CY11" s="616"/>
      <c r="CZ11" s="650">
        <v>18.3</v>
      </c>
      <c r="DA11" s="650"/>
      <c r="DB11" s="650"/>
      <c r="DC11" s="650"/>
      <c r="DD11" s="620">
        <v>1275435</v>
      </c>
      <c r="DE11" s="615"/>
      <c r="DF11" s="615"/>
      <c r="DG11" s="615"/>
      <c r="DH11" s="615"/>
      <c r="DI11" s="615"/>
      <c r="DJ11" s="615"/>
      <c r="DK11" s="615"/>
      <c r="DL11" s="615"/>
      <c r="DM11" s="615"/>
      <c r="DN11" s="615"/>
      <c r="DO11" s="615"/>
      <c r="DP11" s="616"/>
      <c r="DQ11" s="620">
        <v>367462</v>
      </c>
      <c r="DR11" s="615"/>
      <c r="DS11" s="615"/>
      <c r="DT11" s="615"/>
      <c r="DU11" s="615"/>
      <c r="DV11" s="615"/>
      <c r="DW11" s="615"/>
      <c r="DX11" s="615"/>
      <c r="DY11" s="615"/>
      <c r="DZ11" s="615"/>
      <c r="EA11" s="615"/>
      <c r="EB11" s="615"/>
      <c r="EC11" s="649"/>
    </row>
    <row r="12" spans="2:143" ht="11.25" customHeight="1" x14ac:dyDescent="0.15">
      <c r="B12" s="611" t="s">
        <v>255</v>
      </c>
      <c r="C12" s="612"/>
      <c r="D12" s="612"/>
      <c r="E12" s="612"/>
      <c r="F12" s="612"/>
      <c r="G12" s="612"/>
      <c r="H12" s="612"/>
      <c r="I12" s="612"/>
      <c r="J12" s="612"/>
      <c r="K12" s="612"/>
      <c r="L12" s="612"/>
      <c r="M12" s="612"/>
      <c r="N12" s="612"/>
      <c r="O12" s="612"/>
      <c r="P12" s="612"/>
      <c r="Q12" s="613"/>
      <c r="R12" s="614">
        <v>3456</v>
      </c>
      <c r="S12" s="615"/>
      <c r="T12" s="615"/>
      <c r="U12" s="615"/>
      <c r="V12" s="615"/>
      <c r="W12" s="615"/>
      <c r="X12" s="615"/>
      <c r="Y12" s="616"/>
      <c r="Z12" s="650">
        <v>0</v>
      </c>
      <c r="AA12" s="650"/>
      <c r="AB12" s="650"/>
      <c r="AC12" s="650"/>
      <c r="AD12" s="651">
        <v>3456</v>
      </c>
      <c r="AE12" s="651"/>
      <c r="AF12" s="651"/>
      <c r="AG12" s="651"/>
      <c r="AH12" s="651"/>
      <c r="AI12" s="651"/>
      <c r="AJ12" s="651"/>
      <c r="AK12" s="651"/>
      <c r="AL12" s="617">
        <v>0.1</v>
      </c>
      <c r="AM12" s="618"/>
      <c r="AN12" s="618"/>
      <c r="AO12" s="652"/>
      <c r="AP12" s="611" t="s">
        <v>256</v>
      </c>
      <c r="AQ12" s="612"/>
      <c r="AR12" s="612"/>
      <c r="AS12" s="612"/>
      <c r="AT12" s="612"/>
      <c r="AU12" s="612"/>
      <c r="AV12" s="612"/>
      <c r="AW12" s="612"/>
      <c r="AX12" s="612"/>
      <c r="AY12" s="612"/>
      <c r="AZ12" s="612"/>
      <c r="BA12" s="612"/>
      <c r="BB12" s="612"/>
      <c r="BC12" s="612"/>
      <c r="BD12" s="612"/>
      <c r="BE12" s="612"/>
      <c r="BF12" s="613"/>
      <c r="BG12" s="614">
        <v>198679</v>
      </c>
      <c r="BH12" s="615"/>
      <c r="BI12" s="615"/>
      <c r="BJ12" s="615"/>
      <c r="BK12" s="615"/>
      <c r="BL12" s="615"/>
      <c r="BM12" s="615"/>
      <c r="BN12" s="616"/>
      <c r="BO12" s="650">
        <v>37.6</v>
      </c>
      <c r="BP12" s="650"/>
      <c r="BQ12" s="650"/>
      <c r="BR12" s="650"/>
      <c r="BS12" s="651" t="s">
        <v>176</v>
      </c>
      <c r="BT12" s="651"/>
      <c r="BU12" s="651"/>
      <c r="BV12" s="651"/>
      <c r="BW12" s="651"/>
      <c r="BX12" s="651"/>
      <c r="BY12" s="651"/>
      <c r="BZ12" s="651"/>
      <c r="CA12" s="651"/>
      <c r="CB12" s="682"/>
      <c r="CD12" s="611" t="s">
        <v>257</v>
      </c>
      <c r="CE12" s="612"/>
      <c r="CF12" s="612"/>
      <c r="CG12" s="612"/>
      <c r="CH12" s="612"/>
      <c r="CI12" s="612"/>
      <c r="CJ12" s="612"/>
      <c r="CK12" s="612"/>
      <c r="CL12" s="612"/>
      <c r="CM12" s="612"/>
      <c r="CN12" s="612"/>
      <c r="CO12" s="612"/>
      <c r="CP12" s="612"/>
      <c r="CQ12" s="613"/>
      <c r="CR12" s="614">
        <v>311299</v>
      </c>
      <c r="CS12" s="615"/>
      <c r="CT12" s="615"/>
      <c r="CU12" s="615"/>
      <c r="CV12" s="615"/>
      <c r="CW12" s="615"/>
      <c r="CX12" s="615"/>
      <c r="CY12" s="616"/>
      <c r="CZ12" s="650">
        <v>3.9</v>
      </c>
      <c r="DA12" s="650"/>
      <c r="DB12" s="650"/>
      <c r="DC12" s="650"/>
      <c r="DD12" s="620">
        <v>110805</v>
      </c>
      <c r="DE12" s="615"/>
      <c r="DF12" s="615"/>
      <c r="DG12" s="615"/>
      <c r="DH12" s="615"/>
      <c r="DI12" s="615"/>
      <c r="DJ12" s="615"/>
      <c r="DK12" s="615"/>
      <c r="DL12" s="615"/>
      <c r="DM12" s="615"/>
      <c r="DN12" s="615"/>
      <c r="DO12" s="615"/>
      <c r="DP12" s="616"/>
      <c r="DQ12" s="620">
        <v>156662</v>
      </c>
      <c r="DR12" s="615"/>
      <c r="DS12" s="615"/>
      <c r="DT12" s="615"/>
      <c r="DU12" s="615"/>
      <c r="DV12" s="615"/>
      <c r="DW12" s="615"/>
      <c r="DX12" s="615"/>
      <c r="DY12" s="615"/>
      <c r="DZ12" s="615"/>
      <c r="EA12" s="615"/>
      <c r="EB12" s="615"/>
      <c r="EC12" s="649"/>
    </row>
    <row r="13" spans="2:143" ht="11.25" customHeight="1" x14ac:dyDescent="0.15">
      <c r="B13" s="611" t="s">
        <v>258</v>
      </c>
      <c r="C13" s="612"/>
      <c r="D13" s="612"/>
      <c r="E13" s="612"/>
      <c r="F13" s="612"/>
      <c r="G13" s="612"/>
      <c r="H13" s="612"/>
      <c r="I13" s="612"/>
      <c r="J13" s="612"/>
      <c r="K13" s="612"/>
      <c r="L13" s="612"/>
      <c r="M13" s="612"/>
      <c r="N13" s="612"/>
      <c r="O13" s="612"/>
      <c r="P13" s="612"/>
      <c r="Q13" s="613"/>
      <c r="R13" s="614" t="s">
        <v>176</v>
      </c>
      <c r="S13" s="615"/>
      <c r="T13" s="615"/>
      <c r="U13" s="615"/>
      <c r="V13" s="615"/>
      <c r="W13" s="615"/>
      <c r="X13" s="615"/>
      <c r="Y13" s="616"/>
      <c r="Z13" s="650" t="s">
        <v>132</v>
      </c>
      <c r="AA13" s="650"/>
      <c r="AB13" s="650"/>
      <c r="AC13" s="650"/>
      <c r="AD13" s="651" t="s">
        <v>132</v>
      </c>
      <c r="AE13" s="651"/>
      <c r="AF13" s="651"/>
      <c r="AG13" s="651"/>
      <c r="AH13" s="651"/>
      <c r="AI13" s="651"/>
      <c r="AJ13" s="651"/>
      <c r="AK13" s="651"/>
      <c r="AL13" s="617" t="s">
        <v>132</v>
      </c>
      <c r="AM13" s="618"/>
      <c r="AN13" s="618"/>
      <c r="AO13" s="652"/>
      <c r="AP13" s="611" t="s">
        <v>259</v>
      </c>
      <c r="AQ13" s="612"/>
      <c r="AR13" s="612"/>
      <c r="AS13" s="612"/>
      <c r="AT13" s="612"/>
      <c r="AU13" s="612"/>
      <c r="AV13" s="612"/>
      <c r="AW13" s="612"/>
      <c r="AX13" s="612"/>
      <c r="AY13" s="612"/>
      <c r="AZ13" s="612"/>
      <c r="BA13" s="612"/>
      <c r="BB13" s="612"/>
      <c r="BC13" s="612"/>
      <c r="BD13" s="612"/>
      <c r="BE13" s="612"/>
      <c r="BF13" s="613"/>
      <c r="BG13" s="614">
        <v>187865</v>
      </c>
      <c r="BH13" s="615"/>
      <c r="BI13" s="615"/>
      <c r="BJ13" s="615"/>
      <c r="BK13" s="615"/>
      <c r="BL13" s="615"/>
      <c r="BM13" s="615"/>
      <c r="BN13" s="616"/>
      <c r="BO13" s="650">
        <v>35.5</v>
      </c>
      <c r="BP13" s="650"/>
      <c r="BQ13" s="650"/>
      <c r="BR13" s="650"/>
      <c r="BS13" s="651" t="s">
        <v>176</v>
      </c>
      <c r="BT13" s="651"/>
      <c r="BU13" s="651"/>
      <c r="BV13" s="651"/>
      <c r="BW13" s="651"/>
      <c r="BX13" s="651"/>
      <c r="BY13" s="651"/>
      <c r="BZ13" s="651"/>
      <c r="CA13" s="651"/>
      <c r="CB13" s="682"/>
      <c r="CD13" s="611" t="s">
        <v>260</v>
      </c>
      <c r="CE13" s="612"/>
      <c r="CF13" s="612"/>
      <c r="CG13" s="612"/>
      <c r="CH13" s="612"/>
      <c r="CI13" s="612"/>
      <c r="CJ13" s="612"/>
      <c r="CK13" s="612"/>
      <c r="CL13" s="612"/>
      <c r="CM13" s="612"/>
      <c r="CN13" s="612"/>
      <c r="CO13" s="612"/>
      <c r="CP13" s="612"/>
      <c r="CQ13" s="613"/>
      <c r="CR13" s="614">
        <v>691318</v>
      </c>
      <c r="CS13" s="615"/>
      <c r="CT13" s="615"/>
      <c r="CU13" s="615"/>
      <c r="CV13" s="615"/>
      <c r="CW13" s="615"/>
      <c r="CX13" s="615"/>
      <c r="CY13" s="616"/>
      <c r="CZ13" s="650">
        <v>8.6</v>
      </c>
      <c r="DA13" s="650"/>
      <c r="DB13" s="650"/>
      <c r="DC13" s="650"/>
      <c r="DD13" s="620">
        <v>534387</v>
      </c>
      <c r="DE13" s="615"/>
      <c r="DF13" s="615"/>
      <c r="DG13" s="615"/>
      <c r="DH13" s="615"/>
      <c r="DI13" s="615"/>
      <c r="DJ13" s="615"/>
      <c r="DK13" s="615"/>
      <c r="DL13" s="615"/>
      <c r="DM13" s="615"/>
      <c r="DN13" s="615"/>
      <c r="DO13" s="615"/>
      <c r="DP13" s="616"/>
      <c r="DQ13" s="620">
        <v>177364</v>
      </c>
      <c r="DR13" s="615"/>
      <c r="DS13" s="615"/>
      <c r="DT13" s="615"/>
      <c r="DU13" s="615"/>
      <c r="DV13" s="615"/>
      <c r="DW13" s="615"/>
      <c r="DX13" s="615"/>
      <c r="DY13" s="615"/>
      <c r="DZ13" s="615"/>
      <c r="EA13" s="615"/>
      <c r="EB13" s="615"/>
      <c r="EC13" s="649"/>
    </row>
    <row r="14" spans="2:143" ht="11.25" customHeight="1" x14ac:dyDescent="0.15">
      <c r="B14" s="611" t="s">
        <v>261</v>
      </c>
      <c r="C14" s="612"/>
      <c r="D14" s="612"/>
      <c r="E14" s="612"/>
      <c r="F14" s="612"/>
      <c r="G14" s="612"/>
      <c r="H14" s="612"/>
      <c r="I14" s="612"/>
      <c r="J14" s="612"/>
      <c r="K14" s="612"/>
      <c r="L14" s="612"/>
      <c r="M14" s="612"/>
      <c r="N14" s="612"/>
      <c r="O14" s="612"/>
      <c r="P14" s="612"/>
      <c r="Q14" s="613"/>
      <c r="R14" s="614" t="s">
        <v>132</v>
      </c>
      <c r="S14" s="615"/>
      <c r="T14" s="615"/>
      <c r="U14" s="615"/>
      <c r="V14" s="615"/>
      <c r="W14" s="615"/>
      <c r="X14" s="615"/>
      <c r="Y14" s="616"/>
      <c r="Z14" s="650" t="s">
        <v>262</v>
      </c>
      <c r="AA14" s="650"/>
      <c r="AB14" s="650"/>
      <c r="AC14" s="650"/>
      <c r="AD14" s="651" t="s">
        <v>132</v>
      </c>
      <c r="AE14" s="651"/>
      <c r="AF14" s="651"/>
      <c r="AG14" s="651"/>
      <c r="AH14" s="651"/>
      <c r="AI14" s="651"/>
      <c r="AJ14" s="651"/>
      <c r="AK14" s="651"/>
      <c r="AL14" s="617" t="s">
        <v>132</v>
      </c>
      <c r="AM14" s="618"/>
      <c r="AN14" s="618"/>
      <c r="AO14" s="652"/>
      <c r="AP14" s="611" t="s">
        <v>263</v>
      </c>
      <c r="AQ14" s="612"/>
      <c r="AR14" s="612"/>
      <c r="AS14" s="612"/>
      <c r="AT14" s="612"/>
      <c r="AU14" s="612"/>
      <c r="AV14" s="612"/>
      <c r="AW14" s="612"/>
      <c r="AX14" s="612"/>
      <c r="AY14" s="612"/>
      <c r="AZ14" s="612"/>
      <c r="BA14" s="612"/>
      <c r="BB14" s="612"/>
      <c r="BC14" s="612"/>
      <c r="BD14" s="612"/>
      <c r="BE14" s="612"/>
      <c r="BF14" s="613"/>
      <c r="BG14" s="614">
        <v>17131</v>
      </c>
      <c r="BH14" s="615"/>
      <c r="BI14" s="615"/>
      <c r="BJ14" s="615"/>
      <c r="BK14" s="615"/>
      <c r="BL14" s="615"/>
      <c r="BM14" s="615"/>
      <c r="BN14" s="616"/>
      <c r="BO14" s="650">
        <v>3.2</v>
      </c>
      <c r="BP14" s="650"/>
      <c r="BQ14" s="650"/>
      <c r="BR14" s="650"/>
      <c r="BS14" s="651" t="s">
        <v>132</v>
      </c>
      <c r="BT14" s="651"/>
      <c r="BU14" s="651"/>
      <c r="BV14" s="651"/>
      <c r="BW14" s="651"/>
      <c r="BX14" s="651"/>
      <c r="BY14" s="651"/>
      <c r="BZ14" s="651"/>
      <c r="CA14" s="651"/>
      <c r="CB14" s="682"/>
      <c r="CD14" s="611" t="s">
        <v>264</v>
      </c>
      <c r="CE14" s="612"/>
      <c r="CF14" s="612"/>
      <c r="CG14" s="612"/>
      <c r="CH14" s="612"/>
      <c r="CI14" s="612"/>
      <c r="CJ14" s="612"/>
      <c r="CK14" s="612"/>
      <c r="CL14" s="612"/>
      <c r="CM14" s="612"/>
      <c r="CN14" s="612"/>
      <c r="CO14" s="612"/>
      <c r="CP14" s="612"/>
      <c r="CQ14" s="613"/>
      <c r="CR14" s="614">
        <v>285016</v>
      </c>
      <c r="CS14" s="615"/>
      <c r="CT14" s="615"/>
      <c r="CU14" s="615"/>
      <c r="CV14" s="615"/>
      <c r="CW14" s="615"/>
      <c r="CX14" s="615"/>
      <c r="CY14" s="616"/>
      <c r="CZ14" s="650">
        <v>3.6</v>
      </c>
      <c r="DA14" s="650"/>
      <c r="DB14" s="650"/>
      <c r="DC14" s="650"/>
      <c r="DD14" s="620">
        <v>43076</v>
      </c>
      <c r="DE14" s="615"/>
      <c r="DF14" s="615"/>
      <c r="DG14" s="615"/>
      <c r="DH14" s="615"/>
      <c r="DI14" s="615"/>
      <c r="DJ14" s="615"/>
      <c r="DK14" s="615"/>
      <c r="DL14" s="615"/>
      <c r="DM14" s="615"/>
      <c r="DN14" s="615"/>
      <c r="DO14" s="615"/>
      <c r="DP14" s="616"/>
      <c r="DQ14" s="620">
        <v>257317</v>
      </c>
      <c r="DR14" s="615"/>
      <c r="DS14" s="615"/>
      <c r="DT14" s="615"/>
      <c r="DU14" s="615"/>
      <c r="DV14" s="615"/>
      <c r="DW14" s="615"/>
      <c r="DX14" s="615"/>
      <c r="DY14" s="615"/>
      <c r="DZ14" s="615"/>
      <c r="EA14" s="615"/>
      <c r="EB14" s="615"/>
      <c r="EC14" s="649"/>
    </row>
    <row r="15" spans="2:143" ht="11.25" customHeight="1" x14ac:dyDescent="0.15">
      <c r="B15" s="611" t="s">
        <v>265</v>
      </c>
      <c r="C15" s="612"/>
      <c r="D15" s="612"/>
      <c r="E15" s="612"/>
      <c r="F15" s="612"/>
      <c r="G15" s="612"/>
      <c r="H15" s="612"/>
      <c r="I15" s="612"/>
      <c r="J15" s="612"/>
      <c r="K15" s="612"/>
      <c r="L15" s="612"/>
      <c r="M15" s="612"/>
      <c r="N15" s="612"/>
      <c r="O15" s="612"/>
      <c r="P15" s="612"/>
      <c r="Q15" s="613"/>
      <c r="R15" s="614" t="s">
        <v>132</v>
      </c>
      <c r="S15" s="615"/>
      <c r="T15" s="615"/>
      <c r="U15" s="615"/>
      <c r="V15" s="615"/>
      <c r="W15" s="615"/>
      <c r="X15" s="615"/>
      <c r="Y15" s="616"/>
      <c r="Z15" s="650" t="s">
        <v>132</v>
      </c>
      <c r="AA15" s="650"/>
      <c r="AB15" s="650"/>
      <c r="AC15" s="650"/>
      <c r="AD15" s="651" t="s">
        <v>176</v>
      </c>
      <c r="AE15" s="651"/>
      <c r="AF15" s="651"/>
      <c r="AG15" s="651"/>
      <c r="AH15" s="651"/>
      <c r="AI15" s="651"/>
      <c r="AJ15" s="651"/>
      <c r="AK15" s="651"/>
      <c r="AL15" s="617" t="s">
        <v>132</v>
      </c>
      <c r="AM15" s="618"/>
      <c r="AN15" s="618"/>
      <c r="AO15" s="652"/>
      <c r="AP15" s="611" t="s">
        <v>266</v>
      </c>
      <c r="AQ15" s="612"/>
      <c r="AR15" s="612"/>
      <c r="AS15" s="612"/>
      <c r="AT15" s="612"/>
      <c r="AU15" s="612"/>
      <c r="AV15" s="612"/>
      <c r="AW15" s="612"/>
      <c r="AX15" s="612"/>
      <c r="AY15" s="612"/>
      <c r="AZ15" s="612"/>
      <c r="BA15" s="612"/>
      <c r="BB15" s="612"/>
      <c r="BC15" s="612"/>
      <c r="BD15" s="612"/>
      <c r="BE15" s="612"/>
      <c r="BF15" s="613"/>
      <c r="BG15" s="614">
        <v>41873</v>
      </c>
      <c r="BH15" s="615"/>
      <c r="BI15" s="615"/>
      <c r="BJ15" s="615"/>
      <c r="BK15" s="615"/>
      <c r="BL15" s="615"/>
      <c r="BM15" s="615"/>
      <c r="BN15" s="616"/>
      <c r="BO15" s="650">
        <v>7.9</v>
      </c>
      <c r="BP15" s="650"/>
      <c r="BQ15" s="650"/>
      <c r="BR15" s="650"/>
      <c r="BS15" s="651" t="s">
        <v>262</v>
      </c>
      <c r="BT15" s="651"/>
      <c r="BU15" s="651"/>
      <c r="BV15" s="651"/>
      <c r="BW15" s="651"/>
      <c r="BX15" s="651"/>
      <c r="BY15" s="651"/>
      <c r="BZ15" s="651"/>
      <c r="CA15" s="651"/>
      <c r="CB15" s="682"/>
      <c r="CD15" s="611" t="s">
        <v>267</v>
      </c>
      <c r="CE15" s="612"/>
      <c r="CF15" s="612"/>
      <c r="CG15" s="612"/>
      <c r="CH15" s="612"/>
      <c r="CI15" s="612"/>
      <c r="CJ15" s="612"/>
      <c r="CK15" s="612"/>
      <c r="CL15" s="612"/>
      <c r="CM15" s="612"/>
      <c r="CN15" s="612"/>
      <c r="CO15" s="612"/>
      <c r="CP15" s="612"/>
      <c r="CQ15" s="613"/>
      <c r="CR15" s="614">
        <v>756077</v>
      </c>
      <c r="CS15" s="615"/>
      <c r="CT15" s="615"/>
      <c r="CU15" s="615"/>
      <c r="CV15" s="615"/>
      <c r="CW15" s="615"/>
      <c r="CX15" s="615"/>
      <c r="CY15" s="616"/>
      <c r="CZ15" s="650">
        <v>9.4</v>
      </c>
      <c r="DA15" s="650"/>
      <c r="DB15" s="650"/>
      <c r="DC15" s="650"/>
      <c r="DD15" s="620">
        <v>186320</v>
      </c>
      <c r="DE15" s="615"/>
      <c r="DF15" s="615"/>
      <c r="DG15" s="615"/>
      <c r="DH15" s="615"/>
      <c r="DI15" s="615"/>
      <c r="DJ15" s="615"/>
      <c r="DK15" s="615"/>
      <c r="DL15" s="615"/>
      <c r="DM15" s="615"/>
      <c r="DN15" s="615"/>
      <c r="DO15" s="615"/>
      <c r="DP15" s="616"/>
      <c r="DQ15" s="620">
        <v>583331</v>
      </c>
      <c r="DR15" s="615"/>
      <c r="DS15" s="615"/>
      <c r="DT15" s="615"/>
      <c r="DU15" s="615"/>
      <c r="DV15" s="615"/>
      <c r="DW15" s="615"/>
      <c r="DX15" s="615"/>
      <c r="DY15" s="615"/>
      <c r="DZ15" s="615"/>
      <c r="EA15" s="615"/>
      <c r="EB15" s="615"/>
      <c r="EC15" s="649"/>
    </row>
    <row r="16" spans="2:143" ht="11.25" customHeight="1" x14ac:dyDescent="0.15">
      <c r="B16" s="611" t="s">
        <v>268</v>
      </c>
      <c r="C16" s="612"/>
      <c r="D16" s="612"/>
      <c r="E16" s="612"/>
      <c r="F16" s="612"/>
      <c r="G16" s="612"/>
      <c r="H16" s="612"/>
      <c r="I16" s="612"/>
      <c r="J16" s="612"/>
      <c r="K16" s="612"/>
      <c r="L16" s="612"/>
      <c r="M16" s="612"/>
      <c r="N16" s="612"/>
      <c r="O16" s="612"/>
      <c r="P16" s="612"/>
      <c r="Q16" s="613"/>
      <c r="R16" s="614">
        <v>6180</v>
      </c>
      <c r="S16" s="615"/>
      <c r="T16" s="615"/>
      <c r="U16" s="615"/>
      <c r="V16" s="615"/>
      <c r="W16" s="615"/>
      <c r="X16" s="615"/>
      <c r="Y16" s="616"/>
      <c r="Z16" s="650">
        <v>0.1</v>
      </c>
      <c r="AA16" s="650"/>
      <c r="AB16" s="650"/>
      <c r="AC16" s="650"/>
      <c r="AD16" s="651">
        <v>6180</v>
      </c>
      <c r="AE16" s="651"/>
      <c r="AF16" s="651"/>
      <c r="AG16" s="651"/>
      <c r="AH16" s="651"/>
      <c r="AI16" s="651"/>
      <c r="AJ16" s="651"/>
      <c r="AK16" s="651"/>
      <c r="AL16" s="617">
        <v>0.2</v>
      </c>
      <c r="AM16" s="618"/>
      <c r="AN16" s="618"/>
      <c r="AO16" s="652"/>
      <c r="AP16" s="611" t="s">
        <v>269</v>
      </c>
      <c r="AQ16" s="612"/>
      <c r="AR16" s="612"/>
      <c r="AS16" s="612"/>
      <c r="AT16" s="612"/>
      <c r="AU16" s="612"/>
      <c r="AV16" s="612"/>
      <c r="AW16" s="612"/>
      <c r="AX16" s="612"/>
      <c r="AY16" s="612"/>
      <c r="AZ16" s="612"/>
      <c r="BA16" s="612"/>
      <c r="BB16" s="612"/>
      <c r="BC16" s="612"/>
      <c r="BD16" s="612"/>
      <c r="BE16" s="612"/>
      <c r="BF16" s="613"/>
      <c r="BG16" s="614" t="s">
        <v>132</v>
      </c>
      <c r="BH16" s="615"/>
      <c r="BI16" s="615"/>
      <c r="BJ16" s="615"/>
      <c r="BK16" s="615"/>
      <c r="BL16" s="615"/>
      <c r="BM16" s="615"/>
      <c r="BN16" s="616"/>
      <c r="BO16" s="650" t="s">
        <v>262</v>
      </c>
      <c r="BP16" s="650"/>
      <c r="BQ16" s="650"/>
      <c r="BR16" s="650"/>
      <c r="BS16" s="651" t="s">
        <v>132</v>
      </c>
      <c r="BT16" s="651"/>
      <c r="BU16" s="651"/>
      <c r="BV16" s="651"/>
      <c r="BW16" s="651"/>
      <c r="BX16" s="651"/>
      <c r="BY16" s="651"/>
      <c r="BZ16" s="651"/>
      <c r="CA16" s="651"/>
      <c r="CB16" s="682"/>
      <c r="CD16" s="611" t="s">
        <v>270</v>
      </c>
      <c r="CE16" s="612"/>
      <c r="CF16" s="612"/>
      <c r="CG16" s="612"/>
      <c r="CH16" s="612"/>
      <c r="CI16" s="612"/>
      <c r="CJ16" s="612"/>
      <c r="CK16" s="612"/>
      <c r="CL16" s="612"/>
      <c r="CM16" s="612"/>
      <c r="CN16" s="612"/>
      <c r="CO16" s="612"/>
      <c r="CP16" s="612"/>
      <c r="CQ16" s="613"/>
      <c r="CR16" s="614">
        <v>94954</v>
      </c>
      <c r="CS16" s="615"/>
      <c r="CT16" s="615"/>
      <c r="CU16" s="615"/>
      <c r="CV16" s="615"/>
      <c r="CW16" s="615"/>
      <c r="CX16" s="615"/>
      <c r="CY16" s="616"/>
      <c r="CZ16" s="650">
        <v>1.2</v>
      </c>
      <c r="DA16" s="650"/>
      <c r="DB16" s="650"/>
      <c r="DC16" s="650"/>
      <c r="DD16" s="620" t="s">
        <v>132</v>
      </c>
      <c r="DE16" s="615"/>
      <c r="DF16" s="615"/>
      <c r="DG16" s="615"/>
      <c r="DH16" s="615"/>
      <c r="DI16" s="615"/>
      <c r="DJ16" s="615"/>
      <c r="DK16" s="615"/>
      <c r="DL16" s="615"/>
      <c r="DM16" s="615"/>
      <c r="DN16" s="615"/>
      <c r="DO16" s="615"/>
      <c r="DP16" s="616"/>
      <c r="DQ16" s="620">
        <v>15125</v>
      </c>
      <c r="DR16" s="615"/>
      <c r="DS16" s="615"/>
      <c r="DT16" s="615"/>
      <c r="DU16" s="615"/>
      <c r="DV16" s="615"/>
      <c r="DW16" s="615"/>
      <c r="DX16" s="615"/>
      <c r="DY16" s="615"/>
      <c r="DZ16" s="615"/>
      <c r="EA16" s="615"/>
      <c r="EB16" s="615"/>
      <c r="EC16" s="649"/>
    </row>
    <row r="17" spans="2:133" ht="11.25" customHeight="1" x14ac:dyDescent="0.15">
      <c r="B17" s="611" t="s">
        <v>271</v>
      </c>
      <c r="C17" s="612"/>
      <c r="D17" s="612"/>
      <c r="E17" s="612"/>
      <c r="F17" s="612"/>
      <c r="G17" s="612"/>
      <c r="H17" s="612"/>
      <c r="I17" s="612"/>
      <c r="J17" s="612"/>
      <c r="K17" s="612"/>
      <c r="L17" s="612"/>
      <c r="M17" s="612"/>
      <c r="N17" s="612"/>
      <c r="O17" s="612"/>
      <c r="P17" s="612"/>
      <c r="Q17" s="613"/>
      <c r="R17" s="614">
        <v>7692</v>
      </c>
      <c r="S17" s="615"/>
      <c r="T17" s="615"/>
      <c r="U17" s="615"/>
      <c r="V17" s="615"/>
      <c r="W17" s="615"/>
      <c r="X17" s="615"/>
      <c r="Y17" s="616"/>
      <c r="Z17" s="650">
        <v>0.1</v>
      </c>
      <c r="AA17" s="650"/>
      <c r="AB17" s="650"/>
      <c r="AC17" s="650"/>
      <c r="AD17" s="651">
        <v>7692</v>
      </c>
      <c r="AE17" s="651"/>
      <c r="AF17" s="651"/>
      <c r="AG17" s="651"/>
      <c r="AH17" s="651"/>
      <c r="AI17" s="651"/>
      <c r="AJ17" s="651"/>
      <c r="AK17" s="651"/>
      <c r="AL17" s="617">
        <v>0.2</v>
      </c>
      <c r="AM17" s="618"/>
      <c r="AN17" s="618"/>
      <c r="AO17" s="652"/>
      <c r="AP17" s="611" t="s">
        <v>272</v>
      </c>
      <c r="AQ17" s="612"/>
      <c r="AR17" s="612"/>
      <c r="AS17" s="612"/>
      <c r="AT17" s="612"/>
      <c r="AU17" s="612"/>
      <c r="AV17" s="612"/>
      <c r="AW17" s="612"/>
      <c r="AX17" s="612"/>
      <c r="AY17" s="612"/>
      <c r="AZ17" s="612"/>
      <c r="BA17" s="612"/>
      <c r="BB17" s="612"/>
      <c r="BC17" s="612"/>
      <c r="BD17" s="612"/>
      <c r="BE17" s="612"/>
      <c r="BF17" s="613"/>
      <c r="BG17" s="614" t="s">
        <v>132</v>
      </c>
      <c r="BH17" s="615"/>
      <c r="BI17" s="615"/>
      <c r="BJ17" s="615"/>
      <c r="BK17" s="615"/>
      <c r="BL17" s="615"/>
      <c r="BM17" s="615"/>
      <c r="BN17" s="616"/>
      <c r="BO17" s="650" t="s">
        <v>176</v>
      </c>
      <c r="BP17" s="650"/>
      <c r="BQ17" s="650"/>
      <c r="BR17" s="650"/>
      <c r="BS17" s="651" t="s">
        <v>132</v>
      </c>
      <c r="BT17" s="651"/>
      <c r="BU17" s="651"/>
      <c r="BV17" s="651"/>
      <c r="BW17" s="651"/>
      <c r="BX17" s="651"/>
      <c r="BY17" s="651"/>
      <c r="BZ17" s="651"/>
      <c r="CA17" s="651"/>
      <c r="CB17" s="682"/>
      <c r="CD17" s="611" t="s">
        <v>273</v>
      </c>
      <c r="CE17" s="612"/>
      <c r="CF17" s="612"/>
      <c r="CG17" s="612"/>
      <c r="CH17" s="612"/>
      <c r="CI17" s="612"/>
      <c r="CJ17" s="612"/>
      <c r="CK17" s="612"/>
      <c r="CL17" s="612"/>
      <c r="CM17" s="612"/>
      <c r="CN17" s="612"/>
      <c r="CO17" s="612"/>
      <c r="CP17" s="612"/>
      <c r="CQ17" s="613"/>
      <c r="CR17" s="614">
        <v>865209</v>
      </c>
      <c r="CS17" s="615"/>
      <c r="CT17" s="615"/>
      <c r="CU17" s="615"/>
      <c r="CV17" s="615"/>
      <c r="CW17" s="615"/>
      <c r="CX17" s="615"/>
      <c r="CY17" s="616"/>
      <c r="CZ17" s="650">
        <v>10.8</v>
      </c>
      <c r="DA17" s="650"/>
      <c r="DB17" s="650"/>
      <c r="DC17" s="650"/>
      <c r="DD17" s="620" t="s">
        <v>132</v>
      </c>
      <c r="DE17" s="615"/>
      <c r="DF17" s="615"/>
      <c r="DG17" s="615"/>
      <c r="DH17" s="615"/>
      <c r="DI17" s="615"/>
      <c r="DJ17" s="615"/>
      <c r="DK17" s="615"/>
      <c r="DL17" s="615"/>
      <c r="DM17" s="615"/>
      <c r="DN17" s="615"/>
      <c r="DO17" s="615"/>
      <c r="DP17" s="616"/>
      <c r="DQ17" s="620">
        <v>838780</v>
      </c>
      <c r="DR17" s="615"/>
      <c r="DS17" s="615"/>
      <c r="DT17" s="615"/>
      <c r="DU17" s="615"/>
      <c r="DV17" s="615"/>
      <c r="DW17" s="615"/>
      <c r="DX17" s="615"/>
      <c r="DY17" s="615"/>
      <c r="DZ17" s="615"/>
      <c r="EA17" s="615"/>
      <c r="EB17" s="615"/>
      <c r="EC17" s="649"/>
    </row>
    <row r="18" spans="2:133" ht="11.25" customHeight="1" x14ac:dyDescent="0.15">
      <c r="B18" s="611" t="s">
        <v>274</v>
      </c>
      <c r="C18" s="612"/>
      <c r="D18" s="612"/>
      <c r="E18" s="612"/>
      <c r="F18" s="612"/>
      <c r="G18" s="612"/>
      <c r="H18" s="612"/>
      <c r="I18" s="612"/>
      <c r="J18" s="612"/>
      <c r="K18" s="612"/>
      <c r="L18" s="612"/>
      <c r="M18" s="612"/>
      <c r="N18" s="612"/>
      <c r="O18" s="612"/>
      <c r="P18" s="612"/>
      <c r="Q18" s="613"/>
      <c r="R18" s="614">
        <v>2483</v>
      </c>
      <c r="S18" s="615"/>
      <c r="T18" s="615"/>
      <c r="U18" s="615"/>
      <c r="V18" s="615"/>
      <c r="W18" s="615"/>
      <c r="X18" s="615"/>
      <c r="Y18" s="616"/>
      <c r="Z18" s="650">
        <v>0</v>
      </c>
      <c r="AA18" s="650"/>
      <c r="AB18" s="650"/>
      <c r="AC18" s="650"/>
      <c r="AD18" s="651">
        <v>2483</v>
      </c>
      <c r="AE18" s="651"/>
      <c r="AF18" s="651"/>
      <c r="AG18" s="651"/>
      <c r="AH18" s="651"/>
      <c r="AI18" s="651"/>
      <c r="AJ18" s="651"/>
      <c r="AK18" s="651"/>
      <c r="AL18" s="617">
        <v>0.1</v>
      </c>
      <c r="AM18" s="618"/>
      <c r="AN18" s="618"/>
      <c r="AO18" s="652"/>
      <c r="AP18" s="611" t="s">
        <v>275</v>
      </c>
      <c r="AQ18" s="612"/>
      <c r="AR18" s="612"/>
      <c r="AS18" s="612"/>
      <c r="AT18" s="612"/>
      <c r="AU18" s="612"/>
      <c r="AV18" s="612"/>
      <c r="AW18" s="612"/>
      <c r="AX18" s="612"/>
      <c r="AY18" s="612"/>
      <c r="AZ18" s="612"/>
      <c r="BA18" s="612"/>
      <c r="BB18" s="612"/>
      <c r="BC18" s="612"/>
      <c r="BD18" s="612"/>
      <c r="BE18" s="612"/>
      <c r="BF18" s="613"/>
      <c r="BG18" s="614" t="s">
        <v>132</v>
      </c>
      <c r="BH18" s="615"/>
      <c r="BI18" s="615"/>
      <c r="BJ18" s="615"/>
      <c r="BK18" s="615"/>
      <c r="BL18" s="615"/>
      <c r="BM18" s="615"/>
      <c r="BN18" s="616"/>
      <c r="BO18" s="650" t="s">
        <v>132</v>
      </c>
      <c r="BP18" s="650"/>
      <c r="BQ18" s="650"/>
      <c r="BR18" s="650"/>
      <c r="BS18" s="651" t="s">
        <v>132</v>
      </c>
      <c r="BT18" s="651"/>
      <c r="BU18" s="651"/>
      <c r="BV18" s="651"/>
      <c r="BW18" s="651"/>
      <c r="BX18" s="651"/>
      <c r="BY18" s="651"/>
      <c r="BZ18" s="651"/>
      <c r="CA18" s="651"/>
      <c r="CB18" s="682"/>
      <c r="CD18" s="611" t="s">
        <v>276</v>
      </c>
      <c r="CE18" s="612"/>
      <c r="CF18" s="612"/>
      <c r="CG18" s="612"/>
      <c r="CH18" s="612"/>
      <c r="CI18" s="612"/>
      <c r="CJ18" s="612"/>
      <c r="CK18" s="612"/>
      <c r="CL18" s="612"/>
      <c r="CM18" s="612"/>
      <c r="CN18" s="612"/>
      <c r="CO18" s="612"/>
      <c r="CP18" s="612"/>
      <c r="CQ18" s="613"/>
      <c r="CR18" s="614" t="s">
        <v>262</v>
      </c>
      <c r="CS18" s="615"/>
      <c r="CT18" s="615"/>
      <c r="CU18" s="615"/>
      <c r="CV18" s="615"/>
      <c r="CW18" s="615"/>
      <c r="CX18" s="615"/>
      <c r="CY18" s="616"/>
      <c r="CZ18" s="650" t="s">
        <v>132</v>
      </c>
      <c r="DA18" s="650"/>
      <c r="DB18" s="650"/>
      <c r="DC18" s="650"/>
      <c r="DD18" s="620" t="s">
        <v>262</v>
      </c>
      <c r="DE18" s="615"/>
      <c r="DF18" s="615"/>
      <c r="DG18" s="615"/>
      <c r="DH18" s="615"/>
      <c r="DI18" s="615"/>
      <c r="DJ18" s="615"/>
      <c r="DK18" s="615"/>
      <c r="DL18" s="615"/>
      <c r="DM18" s="615"/>
      <c r="DN18" s="615"/>
      <c r="DO18" s="615"/>
      <c r="DP18" s="616"/>
      <c r="DQ18" s="620" t="s">
        <v>132</v>
      </c>
      <c r="DR18" s="615"/>
      <c r="DS18" s="615"/>
      <c r="DT18" s="615"/>
      <c r="DU18" s="615"/>
      <c r="DV18" s="615"/>
      <c r="DW18" s="615"/>
      <c r="DX18" s="615"/>
      <c r="DY18" s="615"/>
      <c r="DZ18" s="615"/>
      <c r="EA18" s="615"/>
      <c r="EB18" s="615"/>
      <c r="EC18" s="649"/>
    </row>
    <row r="19" spans="2:133" ht="11.25" customHeight="1" x14ac:dyDescent="0.15">
      <c r="B19" s="611" t="s">
        <v>277</v>
      </c>
      <c r="C19" s="612"/>
      <c r="D19" s="612"/>
      <c r="E19" s="612"/>
      <c r="F19" s="612"/>
      <c r="G19" s="612"/>
      <c r="H19" s="612"/>
      <c r="I19" s="612"/>
      <c r="J19" s="612"/>
      <c r="K19" s="612"/>
      <c r="L19" s="612"/>
      <c r="M19" s="612"/>
      <c r="N19" s="612"/>
      <c r="O19" s="612"/>
      <c r="P19" s="612"/>
      <c r="Q19" s="613"/>
      <c r="R19" s="614">
        <v>1915</v>
      </c>
      <c r="S19" s="615"/>
      <c r="T19" s="615"/>
      <c r="U19" s="615"/>
      <c r="V19" s="615"/>
      <c r="W19" s="615"/>
      <c r="X19" s="615"/>
      <c r="Y19" s="616"/>
      <c r="Z19" s="650">
        <v>0</v>
      </c>
      <c r="AA19" s="650"/>
      <c r="AB19" s="650"/>
      <c r="AC19" s="650"/>
      <c r="AD19" s="651">
        <v>1915</v>
      </c>
      <c r="AE19" s="651"/>
      <c r="AF19" s="651"/>
      <c r="AG19" s="651"/>
      <c r="AH19" s="651"/>
      <c r="AI19" s="651"/>
      <c r="AJ19" s="651"/>
      <c r="AK19" s="651"/>
      <c r="AL19" s="617">
        <v>0</v>
      </c>
      <c r="AM19" s="618"/>
      <c r="AN19" s="618"/>
      <c r="AO19" s="652"/>
      <c r="AP19" s="611" t="s">
        <v>278</v>
      </c>
      <c r="AQ19" s="612"/>
      <c r="AR19" s="612"/>
      <c r="AS19" s="612"/>
      <c r="AT19" s="612"/>
      <c r="AU19" s="612"/>
      <c r="AV19" s="612"/>
      <c r="AW19" s="612"/>
      <c r="AX19" s="612"/>
      <c r="AY19" s="612"/>
      <c r="AZ19" s="612"/>
      <c r="BA19" s="612"/>
      <c r="BB19" s="612"/>
      <c r="BC19" s="612"/>
      <c r="BD19" s="612"/>
      <c r="BE19" s="612"/>
      <c r="BF19" s="613"/>
      <c r="BG19" s="614">
        <v>1078</v>
      </c>
      <c r="BH19" s="615"/>
      <c r="BI19" s="615"/>
      <c r="BJ19" s="615"/>
      <c r="BK19" s="615"/>
      <c r="BL19" s="615"/>
      <c r="BM19" s="615"/>
      <c r="BN19" s="616"/>
      <c r="BO19" s="650">
        <v>0.2</v>
      </c>
      <c r="BP19" s="650"/>
      <c r="BQ19" s="650"/>
      <c r="BR19" s="650"/>
      <c r="BS19" s="651" t="s">
        <v>132</v>
      </c>
      <c r="BT19" s="651"/>
      <c r="BU19" s="651"/>
      <c r="BV19" s="651"/>
      <c r="BW19" s="651"/>
      <c r="BX19" s="651"/>
      <c r="BY19" s="651"/>
      <c r="BZ19" s="651"/>
      <c r="CA19" s="651"/>
      <c r="CB19" s="682"/>
      <c r="CD19" s="611" t="s">
        <v>279</v>
      </c>
      <c r="CE19" s="612"/>
      <c r="CF19" s="612"/>
      <c r="CG19" s="612"/>
      <c r="CH19" s="612"/>
      <c r="CI19" s="612"/>
      <c r="CJ19" s="612"/>
      <c r="CK19" s="612"/>
      <c r="CL19" s="612"/>
      <c r="CM19" s="612"/>
      <c r="CN19" s="612"/>
      <c r="CO19" s="612"/>
      <c r="CP19" s="612"/>
      <c r="CQ19" s="613"/>
      <c r="CR19" s="614" t="s">
        <v>132</v>
      </c>
      <c r="CS19" s="615"/>
      <c r="CT19" s="615"/>
      <c r="CU19" s="615"/>
      <c r="CV19" s="615"/>
      <c r="CW19" s="615"/>
      <c r="CX19" s="615"/>
      <c r="CY19" s="616"/>
      <c r="CZ19" s="650" t="s">
        <v>262</v>
      </c>
      <c r="DA19" s="650"/>
      <c r="DB19" s="650"/>
      <c r="DC19" s="650"/>
      <c r="DD19" s="620" t="s">
        <v>176</v>
      </c>
      <c r="DE19" s="615"/>
      <c r="DF19" s="615"/>
      <c r="DG19" s="615"/>
      <c r="DH19" s="615"/>
      <c r="DI19" s="615"/>
      <c r="DJ19" s="615"/>
      <c r="DK19" s="615"/>
      <c r="DL19" s="615"/>
      <c r="DM19" s="615"/>
      <c r="DN19" s="615"/>
      <c r="DO19" s="615"/>
      <c r="DP19" s="616"/>
      <c r="DQ19" s="620" t="s">
        <v>176</v>
      </c>
      <c r="DR19" s="615"/>
      <c r="DS19" s="615"/>
      <c r="DT19" s="615"/>
      <c r="DU19" s="615"/>
      <c r="DV19" s="615"/>
      <c r="DW19" s="615"/>
      <c r="DX19" s="615"/>
      <c r="DY19" s="615"/>
      <c r="DZ19" s="615"/>
      <c r="EA19" s="615"/>
      <c r="EB19" s="615"/>
      <c r="EC19" s="649"/>
    </row>
    <row r="20" spans="2:133" ht="11.25" customHeight="1" x14ac:dyDescent="0.15">
      <c r="B20" s="683" t="s">
        <v>280</v>
      </c>
      <c r="C20" s="684"/>
      <c r="D20" s="684"/>
      <c r="E20" s="684"/>
      <c r="F20" s="684"/>
      <c r="G20" s="684"/>
      <c r="H20" s="684"/>
      <c r="I20" s="684"/>
      <c r="J20" s="684"/>
      <c r="K20" s="684"/>
      <c r="L20" s="684"/>
      <c r="M20" s="684"/>
      <c r="N20" s="684"/>
      <c r="O20" s="684"/>
      <c r="P20" s="684"/>
      <c r="Q20" s="685"/>
      <c r="R20" s="614">
        <v>568</v>
      </c>
      <c r="S20" s="615"/>
      <c r="T20" s="615"/>
      <c r="U20" s="615"/>
      <c r="V20" s="615"/>
      <c r="W20" s="615"/>
      <c r="X20" s="615"/>
      <c r="Y20" s="616"/>
      <c r="Z20" s="650">
        <v>0</v>
      </c>
      <c r="AA20" s="650"/>
      <c r="AB20" s="650"/>
      <c r="AC20" s="650"/>
      <c r="AD20" s="651">
        <v>568</v>
      </c>
      <c r="AE20" s="651"/>
      <c r="AF20" s="651"/>
      <c r="AG20" s="651"/>
      <c r="AH20" s="651"/>
      <c r="AI20" s="651"/>
      <c r="AJ20" s="651"/>
      <c r="AK20" s="651"/>
      <c r="AL20" s="617">
        <v>0</v>
      </c>
      <c r="AM20" s="618"/>
      <c r="AN20" s="618"/>
      <c r="AO20" s="652"/>
      <c r="AP20" s="611" t="s">
        <v>281</v>
      </c>
      <c r="AQ20" s="612"/>
      <c r="AR20" s="612"/>
      <c r="AS20" s="612"/>
      <c r="AT20" s="612"/>
      <c r="AU20" s="612"/>
      <c r="AV20" s="612"/>
      <c r="AW20" s="612"/>
      <c r="AX20" s="612"/>
      <c r="AY20" s="612"/>
      <c r="AZ20" s="612"/>
      <c r="BA20" s="612"/>
      <c r="BB20" s="612"/>
      <c r="BC20" s="612"/>
      <c r="BD20" s="612"/>
      <c r="BE20" s="612"/>
      <c r="BF20" s="613"/>
      <c r="BG20" s="614">
        <v>1078</v>
      </c>
      <c r="BH20" s="615"/>
      <c r="BI20" s="615"/>
      <c r="BJ20" s="615"/>
      <c r="BK20" s="615"/>
      <c r="BL20" s="615"/>
      <c r="BM20" s="615"/>
      <c r="BN20" s="616"/>
      <c r="BO20" s="650">
        <v>0.2</v>
      </c>
      <c r="BP20" s="650"/>
      <c r="BQ20" s="650"/>
      <c r="BR20" s="650"/>
      <c r="BS20" s="651" t="s">
        <v>132</v>
      </c>
      <c r="BT20" s="651"/>
      <c r="BU20" s="651"/>
      <c r="BV20" s="651"/>
      <c r="BW20" s="651"/>
      <c r="BX20" s="651"/>
      <c r="BY20" s="651"/>
      <c r="BZ20" s="651"/>
      <c r="CA20" s="651"/>
      <c r="CB20" s="682"/>
      <c r="CD20" s="611" t="s">
        <v>282</v>
      </c>
      <c r="CE20" s="612"/>
      <c r="CF20" s="612"/>
      <c r="CG20" s="612"/>
      <c r="CH20" s="612"/>
      <c r="CI20" s="612"/>
      <c r="CJ20" s="612"/>
      <c r="CK20" s="612"/>
      <c r="CL20" s="612"/>
      <c r="CM20" s="612"/>
      <c r="CN20" s="612"/>
      <c r="CO20" s="612"/>
      <c r="CP20" s="612"/>
      <c r="CQ20" s="613"/>
      <c r="CR20" s="614">
        <v>8011960</v>
      </c>
      <c r="CS20" s="615"/>
      <c r="CT20" s="615"/>
      <c r="CU20" s="615"/>
      <c r="CV20" s="615"/>
      <c r="CW20" s="615"/>
      <c r="CX20" s="615"/>
      <c r="CY20" s="616"/>
      <c r="CZ20" s="650">
        <v>100</v>
      </c>
      <c r="DA20" s="650"/>
      <c r="DB20" s="650"/>
      <c r="DC20" s="650"/>
      <c r="DD20" s="620">
        <v>3075443</v>
      </c>
      <c r="DE20" s="615"/>
      <c r="DF20" s="615"/>
      <c r="DG20" s="615"/>
      <c r="DH20" s="615"/>
      <c r="DI20" s="615"/>
      <c r="DJ20" s="615"/>
      <c r="DK20" s="615"/>
      <c r="DL20" s="615"/>
      <c r="DM20" s="615"/>
      <c r="DN20" s="615"/>
      <c r="DO20" s="615"/>
      <c r="DP20" s="616"/>
      <c r="DQ20" s="620">
        <v>4639154</v>
      </c>
      <c r="DR20" s="615"/>
      <c r="DS20" s="615"/>
      <c r="DT20" s="615"/>
      <c r="DU20" s="615"/>
      <c r="DV20" s="615"/>
      <c r="DW20" s="615"/>
      <c r="DX20" s="615"/>
      <c r="DY20" s="615"/>
      <c r="DZ20" s="615"/>
      <c r="EA20" s="615"/>
      <c r="EB20" s="615"/>
      <c r="EC20" s="649"/>
    </row>
    <row r="21" spans="2:133" ht="11.25" customHeight="1" x14ac:dyDescent="0.15">
      <c r="B21" s="611" t="s">
        <v>283</v>
      </c>
      <c r="C21" s="612"/>
      <c r="D21" s="612"/>
      <c r="E21" s="612"/>
      <c r="F21" s="612"/>
      <c r="G21" s="612"/>
      <c r="H21" s="612"/>
      <c r="I21" s="612"/>
      <c r="J21" s="612"/>
      <c r="K21" s="612"/>
      <c r="L21" s="612"/>
      <c r="M21" s="612"/>
      <c r="N21" s="612"/>
      <c r="O21" s="612"/>
      <c r="P21" s="612"/>
      <c r="Q21" s="613"/>
      <c r="R21" s="614">
        <v>3520030</v>
      </c>
      <c r="S21" s="615"/>
      <c r="T21" s="615"/>
      <c r="U21" s="615"/>
      <c r="V21" s="615"/>
      <c r="W21" s="615"/>
      <c r="X21" s="615"/>
      <c r="Y21" s="616"/>
      <c r="Z21" s="650">
        <v>43.5</v>
      </c>
      <c r="AA21" s="650"/>
      <c r="AB21" s="650"/>
      <c r="AC21" s="650"/>
      <c r="AD21" s="651">
        <v>3141372</v>
      </c>
      <c r="AE21" s="651"/>
      <c r="AF21" s="651"/>
      <c r="AG21" s="651"/>
      <c r="AH21" s="651"/>
      <c r="AI21" s="651"/>
      <c r="AJ21" s="651"/>
      <c r="AK21" s="651"/>
      <c r="AL21" s="617">
        <v>78.8</v>
      </c>
      <c r="AM21" s="618"/>
      <c r="AN21" s="618"/>
      <c r="AO21" s="652"/>
      <c r="AP21" s="611" t="s">
        <v>284</v>
      </c>
      <c r="AQ21" s="686"/>
      <c r="AR21" s="686"/>
      <c r="AS21" s="686"/>
      <c r="AT21" s="686"/>
      <c r="AU21" s="686"/>
      <c r="AV21" s="686"/>
      <c r="AW21" s="686"/>
      <c r="AX21" s="686"/>
      <c r="AY21" s="686"/>
      <c r="AZ21" s="686"/>
      <c r="BA21" s="686"/>
      <c r="BB21" s="686"/>
      <c r="BC21" s="686"/>
      <c r="BD21" s="686"/>
      <c r="BE21" s="686"/>
      <c r="BF21" s="687"/>
      <c r="BG21" s="614">
        <v>1078</v>
      </c>
      <c r="BH21" s="615"/>
      <c r="BI21" s="615"/>
      <c r="BJ21" s="615"/>
      <c r="BK21" s="615"/>
      <c r="BL21" s="615"/>
      <c r="BM21" s="615"/>
      <c r="BN21" s="616"/>
      <c r="BO21" s="650">
        <v>0.2</v>
      </c>
      <c r="BP21" s="650"/>
      <c r="BQ21" s="650"/>
      <c r="BR21" s="650"/>
      <c r="BS21" s="651" t="s">
        <v>132</v>
      </c>
      <c r="BT21" s="651"/>
      <c r="BU21" s="651"/>
      <c r="BV21" s="651"/>
      <c r="BW21" s="651"/>
      <c r="BX21" s="651"/>
      <c r="BY21" s="651"/>
      <c r="BZ21" s="651"/>
      <c r="CA21" s="651"/>
      <c r="CB21" s="682"/>
      <c r="CD21" s="595"/>
      <c r="CE21" s="596"/>
      <c r="CF21" s="596"/>
      <c r="CG21" s="596"/>
      <c r="CH21" s="596"/>
      <c r="CI21" s="596"/>
      <c r="CJ21" s="596"/>
      <c r="CK21" s="596"/>
      <c r="CL21" s="596"/>
      <c r="CM21" s="596"/>
      <c r="CN21" s="596"/>
      <c r="CO21" s="596"/>
      <c r="CP21" s="596"/>
      <c r="CQ21" s="597"/>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11" t="s">
        <v>285</v>
      </c>
      <c r="C22" s="612"/>
      <c r="D22" s="612"/>
      <c r="E22" s="612"/>
      <c r="F22" s="612"/>
      <c r="G22" s="612"/>
      <c r="H22" s="612"/>
      <c r="I22" s="612"/>
      <c r="J22" s="612"/>
      <c r="K22" s="612"/>
      <c r="L22" s="612"/>
      <c r="M22" s="612"/>
      <c r="N22" s="612"/>
      <c r="O22" s="612"/>
      <c r="P22" s="612"/>
      <c r="Q22" s="613"/>
      <c r="R22" s="614">
        <v>3141372</v>
      </c>
      <c r="S22" s="615"/>
      <c r="T22" s="615"/>
      <c r="U22" s="615"/>
      <c r="V22" s="615"/>
      <c r="W22" s="615"/>
      <c r="X22" s="615"/>
      <c r="Y22" s="616"/>
      <c r="Z22" s="650">
        <v>38.799999999999997</v>
      </c>
      <c r="AA22" s="650"/>
      <c r="AB22" s="650"/>
      <c r="AC22" s="650"/>
      <c r="AD22" s="651">
        <v>3141372</v>
      </c>
      <c r="AE22" s="651"/>
      <c r="AF22" s="651"/>
      <c r="AG22" s="651"/>
      <c r="AH22" s="651"/>
      <c r="AI22" s="651"/>
      <c r="AJ22" s="651"/>
      <c r="AK22" s="651"/>
      <c r="AL22" s="617">
        <v>78.8</v>
      </c>
      <c r="AM22" s="618"/>
      <c r="AN22" s="618"/>
      <c r="AO22" s="652"/>
      <c r="AP22" s="611" t="s">
        <v>286</v>
      </c>
      <c r="AQ22" s="686"/>
      <c r="AR22" s="686"/>
      <c r="AS22" s="686"/>
      <c r="AT22" s="686"/>
      <c r="AU22" s="686"/>
      <c r="AV22" s="686"/>
      <c r="AW22" s="686"/>
      <c r="AX22" s="686"/>
      <c r="AY22" s="686"/>
      <c r="AZ22" s="686"/>
      <c r="BA22" s="686"/>
      <c r="BB22" s="686"/>
      <c r="BC22" s="686"/>
      <c r="BD22" s="686"/>
      <c r="BE22" s="686"/>
      <c r="BF22" s="687"/>
      <c r="BG22" s="614" t="s">
        <v>132</v>
      </c>
      <c r="BH22" s="615"/>
      <c r="BI22" s="615"/>
      <c r="BJ22" s="615"/>
      <c r="BK22" s="615"/>
      <c r="BL22" s="615"/>
      <c r="BM22" s="615"/>
      <c r="BN22" s="616"/>
      <c r="BO22" s="650" t="s">
        <v>132</v>
      </c>
      <c r="BP22" s="650"/>
      <c r="BQ22" s="650"/>
      <c r="BR22" s="650"/>
      <c r="BS22" s="651" t="s">
        <v>262</v>
      </c>
      <c r="BT22" s="651"/>
      <c r="BU22" s="651"/>
      <c r="BV22" s="651"/>
      <c r="BW22" s="651"/>
      <c r="BX22" s="651"/>
      <c r="BY22" s="651"/>
      <c r="BZ22" s="651"/>
      <c r="CA22" s="651"/>
      <c r="CB22" s="682"/>
      <c r="CD22" s="666" t="s">
        <v>287</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11" t="s">
        <v>288</v>
      </c>
      <c r="C23" s="612"/>
      <c r="D23" s="612"/>
      <c r="E23" s="612"/>
      <c r="F23" s="612"/>
      <c r="G23" s="612"/>
      <c r="H23" s="612"/>
      <c r="I23" s="612"/>
      <c r="J23" s="612"/>
      <c r="K23" s="612"/>
      <c r="L23" s="612"/>
      <c r="M23" s="612"/>
      <c r="N23" s="612"/>
      <c r="O23" s="612"/>
      <c r="P23" s="612"/>
      <c r="Q23" s="613"/>
      <c r="R23" s="614">
        <v>378658</v>
      </c>
      <c r="S23" s="615"/>
      <c r="T23" s="615"/>
      <c r="U23" s="615"/>
      <c r="V23" s="615"/>
      <c r="W23" s="615"/>
      <c r="X23" s="615"/>
      <c r="Y23" s="616"/>
      <c r="Z23" s="650">
        <v>4.7</v>
      </c>
      <c r="AA23" s="650"/>
      <c r="AB23" s="650"/>
      <c r="AC23" s="650"/>
      <c r="AD23" s="651" t="s">
        <v>132</v>
      </c>
      <c r="AE23" s="651"/>
      <c r="AF23" s="651"/>
      <c r="AG23" s="651"/>
      <c r="AH23" s="651"/>
      <c r="AI23" s="651"/>
      <c r="AJ23" s="651"/>
      <c r="AK23" s="651"/>
      <c r="AL23" s="617" t="s">
        <v>132</v>
      </c>
      <c r="AM23" s="618"/>
      <c r="AN23" s="618"/>
      <c r="AO23" s="652"/>
      <c r="AP23" s="611" t="s">
        <v>289</v>
      </c>
      <c r="AQ23" s="686"/>
      <c r="AR23" s="686"/>
      <c r="AS23" s="686"/>
      <c r="AT23" s="686"/>
      <c r="AU23" s="686"/>
      <c r="AV23" s="686"/>
      <c r="AW23" s="686"/>
      <c r="AX23" s="686"/>
      <c r="AY23" s="686"/>
      <c r="AZ23" s="686"/>
      <c r="BA23" s="686"/>
      <c r="BB23" s="686"/>
      <c r="BC23" s="686"/>
      <c r="BD23" s="686"/>
      <c r="BE23" s="686"/>
      <c r="BF23" s="687"/>
      <c r="BG23" s="614" t="s">
        <v>262</v>
      </c>
      <c r="BH23" s="615"/>
      <c r="BI23" s="615"/>
      <c r="BJ23" s="615"/>
      <c r="BK23" s="615"/>
      <c r="BL23" s="615"/>
      <c r="BM23" s="615"/>
      <c r="BN23" s="616"/>
      <c r="BO23" s="650" t="s">
        <v>132</v>
      </c>
      <c r="BP23" s="650"/>
      <c r="BQ23" s="650"/>
      <c r="BR23" s="650"/>
      <c r="BS23" s="651" t="s">
        <v>262</v>
      </c>
      <c r="BT23" s="651"/>
      <c r="BU23" s="651"/>
      <c r="BV23" s="651"/>
      <c r="BW23" s="651"/>
      <c r="BX23" s="651"/>
      <c r="BY23" s="651"/>
      <c r="BZ23" s="651"/>
      <c r="CA23" s="651"/>
      <c r="CB23" s="682"/>
      <c r="CD23" s="666" t="s">
        <v>228</v>
      </c>
      <c r="CE23" s="667"/>
      <c r="CF23" s="667"/>
      <c r="CG23" s="667"/>
      <c r="CH23" s="667"/>
      <c r="CI23" s="667"/>
      <c r="CJ23" s="667"/>
      <c r="CK23" s="667"/>
      <c r="CL23" s="667"/>
      <c r="CM23" s="667"/>
      <c r="CN23" s="667"/>
      <c r="CO23" s="667"/>
      <c r="CP23" s="667"/>
      <c r="CQ23" s="668"/>
      <c r="CR23" s="666" t="s">
        <v>290</v>
      </c>
      <c r="CS23" s="667"/>
      <c r="CT23" s="667"/>
      <c r="CU23" s="667"/>
      <c r="CV23" s="667"/>
      <c r="CW23" s="667"/>
      <c r="CX23" s="667"/>
      <c r="CY23" s="668"/>
      <c r="CZ23" s="666" t="s">
        <v>291</v>
      </c>
      <c r="DA23" s="667"/>
      <c r="DB23" s="667"/>
      <c r="DC23" s="668"/>
      <c r="DD23" s="666" t="s">
        <v>292</v>
      </c>
      <c r="DE23" s="667"/>
      <c r="DF23" s="667"/>
      <c r="DG23" s="667"/>
      <c r="DH23" s="667"/>
      <c r="DI23" s="667"/>
      <c r="DJ23" s="667"/>
      <c r="DK23" s="668"/>
      <c r="DL23" s="698" t="s">
        <v>293</v>
      </c>
      <c r="DM23" s="699"/>
      <c r="DN23" s="699"/>
      <c r="DO23" s="699"/>
      <c r="DP23" s="699"/>
      <c r="DQ23" s="699"/>
      <c r="DR23" s="699"/>
      <c r="DS23" s="699"/>
      <c r="DT23" s="699"/>
      <c r="DU23" s="699"/>
      <c r="DV23" s="700"/>
      <c r="DW23" s="666" t="s">
        <v>294</v>
      </c>
      <c r="DX23" s="667"/>
      <c r="DY23" s="667"/>
      <c r="DZ23" s="667"/>
      <c r="EA23" s="667"/>
      <c r="EB23" s="667"/>
      <c r="EC23" s="668"/>
    </row>
    <row r="24" spans="2:133" ht="11.25" customHeight="1" x14ac:dyDescent="0.15">
      <c r="B24" s="611" t="s">
        <v>295</v>
      </c>
      <c r="C24" s="612"/>
      <c r="D24" s="612"/>
      <c r="E24" s="612"/>
      <c r="F24" s="612"/>
      <c r="G24" s="612"/>
      <c r="H24" s="612"/>
      <c r="I24" s="612"/>
      <c r="J24" s="612"/>
      <c r="K24" s="612"/>
      <c r="L24" s="612"/>
      <c r="M24" s="612"/>
      <c r="N24" s="612"/>
      <c r="O24" s="612"/>
      <c r="P24" s="612"/>
      <c r="Q24" s="613"/>
      <c r="R24" s="614" t="s">
        <v>132</v>
      </c>
      <c r="S24" s="615"/>
      <c r="T24" s="615"/>
      <c r="U24" s="615"/>
      <c r="V24" s="615"/>
      <c r="W24" s="615"/>
      <c r="X24" s="615"/>
      <c r="Y24" s="616"/>
      <c r="Z24" s="650" t="s">
        <v>132</v>
      </c>
      <c r="AA24" s="650"/>
      <c r="AB24" s="650"/>
      <c r="AC24" s="650"/>
      <c r="AD24" s="651" t="s">
        <v>132</v>
      </c>
      <c r="AE24" s="651"/>
      <c r="AF24" s="651"/>
      <c r="AG24" s="651"/>
      <c r="AH24" s="651"/>
      <c r="AI24" s="651"/>
      <c r="AJ24" s="651"/>
      <c r="AK24" s="651"/>
      <c r="AL24" s="617" t="s">
        <v>132</v>
      </c>
      <c r="AM24" s="618"/>
      <c r="AN24" s="618"/>
      <c r="AO24" s="652"/>
      <c r="AP24" s="611" t="s">
        <v>296</v>
      </c>
      <c r="AQ24" s="686"/>
      <c r="AR24" s="686"/>
      <c r="AS24" s="686"/>
      <c r="AT24" s="686"/>
      <c r="AU24" s="686"/>
      <c r="AV24" s="686"/>
      <c r="AW24" s="686"/>
      <c r="AX24" s="686"/>
      <c r="AY24" s="686"/>
      <c r="AZ24" s="686"/>
      <c r="BA24" s="686"/>
      <c r="BB24" s="686"/>
      <c r="BC24" s="686"/>
      <c r="BD24" s="686"/>
      <c r="BE24" s="686"/>
      <c r="BF24" s="687"/>
      <c r="BG24" s="614" t="s">
        <v>262</v>
      </c>
      <c r="BH24" s="615"/>
      <c r="BI24" s="615"/>
      <c r="BJ24" s="615"/>
      <c r="BK24" s="615"/>
      <c r="BL24" s="615"/>
      <c r="BM24" s="615"/>
      <c r="BN24" s="616"/>
      <c r="BO24" s="650" t="s">
        <v>262</v>
      </c>
      <c r="BP24" s="650"/>
      <c r="BQ24" s="650"/>
      <c r="BR24" s="650"/>
      <c r="BS24" s="651" t="s">
        <v>132</v>
      </c>
      <c r="BT24" s="651"/>
      <c r="BU24" s="651"/>
      <c r="BV24" s="651"/>
      <c r="BW24" s="651"/>
      <c r="BX24" s="651"/>
      <c r="BY24" s="651"/>
      <c r="BZ24" s="651"/>
      <c r="CA24" s="651"/>
      <c r="CB24" s="682"/>
      <c r="CD24" s="663" t="s">
        <v>297</v>
      </c>
      <c r="CE24" s="664"/>
      <c r="CF24" s="664"/>
      <c r="CG24" s="664"/>
      <c r="CH24" s="664"/>
      <c r="CI24" s="664"/>
      <c r="CJ24" s="664"/>
      <c r="CK24" s="664"/>
      <c r="CL24" s="664"/>
      <c r="CM24" s="664"/>
      <c r="CN24" s="664"/>
      <c r="CO24" s="664"/>
      <c r="CP24" s="664"/>
      <c r="CQ24" s="665"/>
      <c r="CR24" s="660">
        <v>2505763</v>
      </c>
      <c r="CS24" s="661"/>
      <c r="CT24" s="661"/>
      <c r="CU24" s="661"/>
      <c r="CV24" s="661"/>
      <c r="CW24" s="661"/>
      <c r="CX24" s="661"/>
      <c r="CY24" s="689"/>
      <c r="CZ24" s="690">
        <v>31.3</v>
      </c>
      <c r="DA24" s="673"/>
      <c r="DB24" s="673"/>
      <c r="DC24" s="692"/>
      <c r="DD24" s="688">
        <v>2047665</v>
      </c>
      <c r="DE24" s="661"/>
      <c r="DF24" s="661"/>
      <c r="DG24" s="661"/>
      <c r="DH24" s="661"/>
      <c r="DI24" s="661"/>
      <c r="DJ24" s="661"/>
      <c r="DK24" s="689"/>
      <c r="DL24" s="688">
        <v>2041551</v>
      </c>
      <c r="DM24" s="661"/>
      <c r="DN24" s="661"/>
      <c r="DO24" s="661"/>
      <c r="DP24" s="661"/>
      <c r="DQ24" s="661"/>
      <c r="DR24" s="661"/>
      <c r="DS24" s="661"/>
      <c r="DT24" s="661"/>
      <c r="DU24" s="661"/>
      <c r="DV24" s="689"/>
      <c r="DW24" s="690">
        <v>50.8</v>
      </c>
      <c r="DX24" s="673"/>
      <c r="DY24" s="673"/>
      <c r="DZ24" s="673"/>
      <c r="EA24" s="673"/>
      <c r="EB24" s="673"/>
      <c r="EC24" s="691"/>
    </row>
    <row r="25" spans="2:133" ht="11.25" customHeight="1" x14ac:dyDescent="0.15">
      <c r="B25" s="611" t="s">
        <v>298</v>
      </c>
      <c r="C25" s="612"/>
      <c r="D25" s="612"/>
      <c r="E25" s="612"/>
      <c r="F25" s="612"/>
      <c r="G25" s="612"/>
      <c r="H25" s="612"/>
      <c r="I25" s="612"/>
      <c r="J25" s="612"/>
      <c r="K25" s="612"/>
      <c r="L25" s="612"/>
      <c r="M25" s="612"/>
      <c r="N25" s="612"/>
      <c r="O25" s="612"/>
      <c r="P25" s="612"/>
      <c r="Q25" s="613"/>
      <c r="R25" s="614">
        <v>4303854</v>
      </c>
      <c r="S25" s="615"/>
      <c r="T25" s="615"/>
      <c r="U25" s="615"/>
      <c r="V25" s="615"/>
      <c r="W25" s="615"/>
      <c r="X25" s="615"/>
      <c r="Y25" s="616"/>
      <c r="Z25" s="650">
        <v>53.2</v>
      </c>
      <c r="AA25" s="650"/>
      <c r="AB25" s="650"/>
      <c r="AC25" s="650"/>
      <c r="AD25" s="651">
        <v>3925196</v>
      </c>
      <c r="AE25" s="651"/>
      <c r="AF25" s="651"/>
      <c r="AG25" s="651"/>
      <c r="AH25" s="651"/>
      <c r="AI25" s="651"/>
      <c r="AJ25" s="651"/>
      <c r="AK25" s="651"/>
      <c r="AL25" s="617">
        <v>98.4</v>
      </c>
      <c r="AM25" s="618"/>
      <c r="AN25" s="618"/>
      <c r="AO25" s="652"/>
      <c r="AP25" s="611" t="s">
        <v>299</v>
      </c>
      <c r="AQ25" s="686"/>
      <c r="AR25" s="686"/>
      <c r="AS25" s="686"/>
      <c r="AT25" s="686"/>
      <c r="AU25" s="686"/>
      <c r="AV25" s="686"/>
      <c r="AW25" s="686"/>
      <c r="AX25" s="686"/>
      <c r="AY25" s="686"/>
      <c r="AZ25" s="686"/>
      <c r="BA25" s="686"/>
      <c r="BB25" s="686"/>
      <c r="BC25" s="686"/>
      <c r="BD25" s="686"/>
      <c r="BE25" s="686"/>
      <c r="BF25" s="687"/>
      <c r="BG25" s="614" t="s">
        <v>132</v>
      </c>
      <c r="BH25" s="615"/>
      <c r="BI25" s="615"/>
      <c r="BJ25" s="615"/>
      <c r="BK25" s="615"/>
      <c r="BL25" s="615"/>
      <c r="BM25" s="615"/>
      <c r="BN25" s="616"/>
      <c r="BO25" s="650" t="s">
        <v>132</v>
      </c>
      <c r="BP25" s="650"/>
      <c r="BQ25" s="650"/>
      <c r="BR25" s="650"/>
      <c r="BS25" s="651" t="s">
        <v>132</v>
      </c>
      <c r="BT25" s="651"/>
      <c r="BU25" s="651"/>
      <c r="BV25" s="651"/>
      <c r="BW25" s="651"/>
      <c r="BX25" s="651"/>
      <c r="BY25" s="651"/>
      <c r="BZ25" s="651"/>
      <c r="CA25" s="651"/>
      <c r="CB25" s="682"/>
      <c r="CD25" s="611" t="s">
        <v>300</v>
      </c>
      <c r="CE25" s="612"/>
      <c r="CF25" s="612"/>
      <c r="CG25" s="612"/>
      <c r="CH25" s="612"/>
      <c r="CI25" s="612"/>
      <c r="CJ25" s="612"/>
      <c r="CK25" s="612"/>
      <c r="CL25" s="612"/>
      <c r="CM25" s="612"/>
      <c r="CN25" s="612"/>
      <c r="CO25" s="612"/>
      <c r="CP25" s="612"/>
      <c r="CQ25" s="613"/>
      <c r="CR25" s="614">
        <v>1182871</v>
      </c>
      <c r="CS25" s="623"/>
      <c r="CT25" s="623"/>
      <c r="CU25" s="623"/>
      <c r="CV25" s="623"/>
      <c r="CW25" s="623"/>
      <c r="CX25" s="623"/>
      <c r="CY25" s="624"/>
      <c r="CZ25" s="617">
        <v>14.8</v>
      </c>
      <c r="DA25" s="625"/>
      <c r="DB25" s="625"/>
      <c r="DC25" s="626"/>
      <c r="DD25" s="620">
        <v>1095145</v>
      </c>
      <c r="DE25" s="623"/>
      <c r="DF25" s="623"/>
      <c r="DG25" s="623"/>
      <c r="DH25" s="623"/>
      <c r="DI25" s="623"/>
      <c r="DJ25" s="623"/>
      <c r="DK25" s="624"/>
      <c r="DL25" s="620">
        <v>1094951</v>
      </c>
      <c r="DM25" s="623"/>
      <c r="DN25" s="623"/>
      <c r="DO25" s="623"/>
      <c r="DP25" s="623"/>
      <c r="DQ25" s="623"/>
      <c r="DR25" s="623"/>
      <c r="DS25" s="623"/>
      <c r="DT25" s="623"/>
      <c r="DU25" s="623"/>
      <c r="DV25" s="624"/>
      <c r="DW25" s="617">
        <v>27.2</v>
      </c>
      <c r="DX25" s="625"/>
      <c r="DY25" s="625"/>
      <c r="DZ25" s="625"/>
      <c r="EA25" s="625"/>
      <c r="EB25" s="625"/>
      <c r="EC25" s="639"/>
    </row>
    <row r="26" spans="2:133" ht="11.25" customHeight="1" x14ac:dyDescent="0.15">
      <c r="B26" s="611" t="s">
        <v>301</v>
      </c>
      <c r="C26" s="612"/>
      <c r="D26" s="612"/>
      <c r="E26" s="612"/>
      <c r="F26" s="612"/>
      <c r="G26" s="612"/>
      <c r="H26" s="612"/>
      <c r="I26" s="612"/>
      <c r="J26" s="612"/>
      <c r="K26" s="612"/>
      <c r="L26" s="612"/>
      <c r="M26" s="612"/>
      <c r="N26" s="612"/>
      <c r="O26" s="612"/>
      <c r="P26" s="612"/>
      <c r="Q26" s="613"/>
      <c r="R26" s="614">
        <v>524</v>
      </c>
      <c r="S26" s="615"/>
      <c r="T26" s="615"/>
      <c r="U26" s="615"/>
      <c r="V26" s="615"/>
      <c r="W26" s="615"/>
      <c r="X26" s="615"/>
      <c r="Y26" s="616"/>
      <c r="Z26" s="650">
        <v>0</v>
      </c>
      <c r="AA26" s="650"/>
      <c r="AB26" s="650"/>
      <c r="AC26" s="650"/>
      <c r="AD26" s="651">
        <v>524</v>
      </c>
      <c r="AE26" s="651"/>
      <c r="AF26" s="651"/>
      <c r="AG26" s="651"/>
      <c r="AH26" s="651"/>
      <c r="AI26" s="651"/>
      <c r="AJ26" s="651"/>
      <c r="AK26" s="651"/>
      <c r="AL26" s="617">
        <v>0</v>
      </c>
      <c r="AM26" s="618"/>
      <c r="AN26" s="618"/>
      <c r="AO26" s="652"/>
      <c r="AP26" s="611" t="s">
        <v>302</v>
      </c>
      <c r="AQ26" s="686"/>
      <c r="AR26" s="686"/>
      <c r="AS26" s="686"/>
      <c r="AT26" s="686"/>
      <c r="AU26" s="686"/>
      <c r="AV26" s="686"/>
      <c r="AW26" s="686"/>
      <c r="AX26" s="686"/>
      <c r="AY26" s="686"/>
      <c r="AZ26" s="686"/>
      <c r="BA26" s="686"/>
      <c r="BB26" s="686"/>
      <c r="BC26" s="686"/>
      <c r="BD26" s="686"/>
      <c r="BE26" s="686"/>
      <c r="BF26" s="687"/>
      <c r="BG26" s="614" t="s">
        <v>262</v>
      </c>
      <c r="BH26" s="615"/>
      <c r="BI26" s="615"/>
      <c r="BJ26" s="615"/>
      <c r="BK26" s="615"/>
      <c r="BL26" s="615"/>
      <c r="BM26" s="615"/>
      <c r="BN26" s="616"/>
      <c r="BO26" s="650" t="s">
        <v>132</v>
      </c>
      <c r="BP26" s="650"/>
      <c r="BQ26" s="650"/>
      <c r="BR26" s="650"/>
      <c r="BS26" s="651" t="s">
        <v>132</v>
      </c>
      <c r="BT26" s="651"/>
      <c r="BU26" s="651"/>
      <c r="BV26" s="651"/>
      <c r="BW26" s="651"/>
      <c r="BX26" s="651"/>
      <c r="BY26" s="651"/>
      <c r="BZ26" s="651"/>
      <c r="CA26" s="651"/>
      <c r="CB26" s="682"/>
      <c r="CD26" s="611" t="s">
        <v>303</v>
      </c>
      <c r="CE26" s="612"/>
      <c r="CF26" s="612"/>
      <c r="CG26" s="612"/>
      <c r="CH26" s="612"/>
      <c r="CI26" s="612"/>
      <c r="CJ26" s="612"/>
      <c r="CK26" s="612"/>
      <c r="CL26" s="612"/>
      <c r="CM26" s="612"/>
      <c r="CN26" s="612"/>
      <c r="CO26" s="612"/>
      <c r="CP26" s="612"/>
      <c r="CQ26" s="613"/>
      <c r="CR26" s="614">
        <v>763280</v>
      </c>
      <c r="CS26" s="615"/>
      <c r="CT26" s="615"/>
      <c r="CU26" s="615"/>
      <c r="CV26" s="615"/>
      <c r="CW26" s="615"/>
      <c r="CX26" s="615"/>
      <c r="CY26" s="616"/>
      <c r="CZ26" s="617">
        <v>9.5</v>
      </c>
      <c r="DA26" s="625"/>
      <c r="DB26" s="625"/>
      <c r="DC26" s="626"/>
      <c r="DD26" s="620">
        <v>763280</v>
      </c>
      <c r="DE26" s="615"/>
      <c r="DF26" s="615"/>
      <c r="DG26" s="615"/>
      <c r="DH26" s="615"/>
      <c r="DI26" s="615"/>
      <c r="DJ26" s="615"/>
      <c r="DK26" s="616"/>
      <c r="DL26" s="620" t="s">
        <v>132</v>
      </c>
      <c r="DM26" s="615"/>
      <c r="DN26" s="615"/>
      <c r="DO26" s="615"/>
      <c r="DP26" s="615"/>
      <c r="DQ26" s="615"/>
      <c r="DR26" s="615"/>
      <c r="DS26" s="615"/>
      <c r="DT26" s="615"/>
      <c r="DU26" s="615"/>
      <c r="DV26" s="616"/>
      <c r="DW26" s="617" t="s">
        <v>176</v>
      </c>
      <c r="DX26" s="625"/>
      <c r="DY26" s="625"/>
      <c r="DZ26" s="625"/>
      <c r="EA26" s="625"/>
      <c r="EB26" s="625"/>
      <c r="EC26" s="639"/>
    </row>
    <row r="27" spans="2:133" ht="11.25" customHeight="1" x14ac:dyDescent="0.15">
      <c r="B27" s="611" t="s">
        <v>304</v>
      </c>
      <c r="C27" s="612"/>
      <c r="D27" s="612"/>
      <c r="E27" s="612"/>
      <c r="F27" s="612"/>
      <c r="G27" s="612"/>
      <c r="H27" s="612"/>
      <c r="I27" s="612"/>
      <c r="J27" s="612"/>
      <c r="K27" s="612"/>
      <c r="L27" s="612"/>
      <c r="M27" s="612"/>
      <c r="N27" s="612"/>
      <c r="O27" s="612"/>
      <c r="P27" s="612"/>
      <c r="Q27" s="613"/>
      <c r="R27" s="614">
        <v>6019</v>
      </c>
      <c r="S27" s="615"/>
      <c r="T27" s="615"/>
      <c r="U27" s="615"/>
      <c r="V27" s="615"/>
      <c r="W27" s="615"/>
      <c r="X27" s="615"/>
      <c r="Y27" s="616"/>
      <c r="Z27" s="650">
        <v>0.1</v>
      </c>
      <c r="AA27" s="650"/>
      <c r="AB27" s="650"/>
      <c r="AC27" s="650"/>
      <c r="AD27" s="651" t="s">
        <v>132</v>
      </c>
      <c r="AE27" s="651"/>
      <c r="AF27" s="651"/>
      <c r="AG27" s="651"/>
      <c r="AH27" s="651"/>
      <c r="AI27" s="651"/>
      <c r="AJ27" s="651"/>
      <c r="AK27" s="651"/>
      <c r="AL27" s="617" t="s">
        <v>262</v>
      </c>
      <c r="AM27" s="618"/>
      <c r="AN27" s="618"/>
      <c r="AO27" s="652"/>
      <c r="AP27" s="611" t="s">
        <v>305</v>
      </c>
      <c r="AQ27" s="612"/>
      <c r="AR27" s="612"/>
      <c r="AS27" s="612"/>
      <c r="AT27" s="612"/>
      <c r="AU27" s="612"/>
      <c r="AV27" s="612"/>
      <c r="AW27" s="612"/>
      <c r="AX27" s="612"/>
      <c r="AY27" s="612"/>
      <c r="AZ27" s="612"/>
      <c r="BA27" s="612"/>
      <c r="BB27" s="612"/>
      <c r="BC27" s="612"/>
      <c r="BD27" s="612"/>
      <c r="BE27" s="612"/>
      <c r="BF27" s="613"/>
      <c r="BG27" s="614">
        <v>528618</v>
      </c>
      <c r="BH27" s="615"/>
      <c r="BI27" s="615"/>
      <c r="BJ27" s="615"/>
      <c r="BK27" s="615"/>
      <c r="BL27" s="615"/>
      <c r="BM27" s="615"/>
      <c r="BN27" s="616"/>
      <c r="BO27" s="650">
        <v>100</v>
      </c>
      <c r="BP27" s="650"/>
      <c r="BQ27" s="650"/>
      <c r="BR27" s="650"/>
      <c r="BS27" s="651">
        <v>3994</v>
      </c>
      <c r="BT27" s="651"/>
      <c r="BU27" s="651"/>
      <c r="BV27" s="651"/>
      <c r="BW27" s="651"/>
      <c r="BX27" s="651"/>
      <c r="BY27" s="651"/>
      <c r="BZ27" s="651"/>
      <c r="CA27" s="651"/>
      <c r="CB27" s="682"/>
      <c r="CD27" s="611" t="s">
        <v>306</v>
      </c>
      <c r="CE27" s="612"/>
      <c r="CF27" s="612"/>
      <c r="CG27" s="612"/>
      <c r="CH27" s="612"/>
      <c r="CI27" s="612"/>
      <c r="CJ27" s="612"/>
      <c r="CK27" s="612"/>
      <c r="CL27" s="612"/>
      <c r="CM27" s="612"/>
      <c r="CN27" s="612"/>
      <c r="CO27" s="612"/>
      <c r="CP27" s="612"/>
      <c r="CQ27" s="613"/>
      <c r="CR27" s="614">
        <v>457683</v>
      </c>
      <c r="CS27" s="623"/>
      <c r="CT27" s="623"/>
      <c r="CU27" s="623"/>
      <c r="CV27" s="623"/>
      <c r="CW27" s="623"/>
      <c r="CX27" s="623"/>
      <c r="CY27" s="624"/>
      <c r="CZ27" s="617">
        <v>5.7</v>
      </c>
      <c r="DA27" s="625"/>
      <c r="DB27" s="625"/>
      <c r="DC27" s="626"/>
      <c r="DD27" s="620">
        <v>113740</v>
      </c>
      <c r="DE27" s="623"/>
      <c r="DF27" s="623"/>
      <c r="DG27" s="623"/>
      <c r="DH27" s="623"/>
      <c r="DI27" s="623"/>
      <c r="DJ27" s="623"/>
      <c r="DK27" s="624"/>
      <c r="DL27" s="620">
        <v>107820</v>
      </c>
      <c r="DM27" s="623"/>
      <c r="DN27" s="623"/>
      <c r="DO27" s="623"/>
      <c r="DP27" s="623"/>
      <c r="DQ27" s="623"/>
      <c r="DR27" s="623"/>
      <c r="DS27" s="623"/>
      <c r="DT27" s="623"/>
      <c r="DU27" s="623"/>
      <c r="DV27" s="624"/>
      <c r="DW27" s="617">
        <v>2.7</v>
      </c>
      <c r="DX27" s="625"/>
      <c r="DY27" s="625"/>
      <c r="DZ27" s="625"/>
      <c r="EA27" s="625"/>
      <c r="EB27" s="625"/>
      <c r="EC27" s="639"/>
    </row>
    <row r="28" spans="2:133" ht="11.25" customHeight="1" x14ac:dyDescent="0.15">
      <c r="B28" s="611" t="s">
        <v>307</v>
      </c>
      <c r="C28" s="612"/>
      <c r="D28" s="612"/>
      <c r="E28" s="612"/>
      <c r="F28" s="612"/>
      <c r="G28" s="612"/>
      <c r="H28" s="612"/>
      <c r="I28" s="612"/>
      <c r="J28" s="612"/>
      <c r="K28" s="612"/>
      <c r="L28" s="612"/>
      <c r="M28" s="612"/>
      <c r="N28" s="612"/>
      <c r="O28" s="612"/>
      <c r="P28" s="612"/>
      <c r="Q28" s="613"/>
      <c r="R28" s="614">
        <v>138571</v>
      </c>
      <c r="S28" s="615"/>
      <c r="T28" s="615"/>
      <c r="U28" s="615"/>
      <c r="V28" s="615"/>
      <c r="W28" s="615"/>
      <c r="X28" s="615"/>
      <c r="Y28" s="616"/>
      <c r="Z28" s="650">
        <v>1.7</v>
      </c>
      <c r="AA28" s="650"/>
      <c r="AB28" s="650"/>
      <c r="AC28" s="650"/>
      <c r="AD28" s="651">
        <v>600</v>
      </c>
      <c r="AE28" s="651"/>
      <c r="AF28" s="651"/>
      <c r="AG28" s="651"/>
      <c r="AH28" s="651"/>
      <c r="AI28" s="651"/>
      <c r="AJ28" s="651"/>
      <c r="AK28" s="651"/>
      <c r="AL28" s="617">
        <v>0</v>
      </c>
      <c r="AM28" s="618"/>
      <c r="AN28" s="618"/>
      <c r="AO28" s="652"/>
      <c r="AP28" s="611"/>
      <c r="AQ28" s="612"/>
      <c r="AR28" s="612"/>
      <c r="AS28" s="612"/>
      <c r="AT28" s="612"/>
      <c r="AU28" s="612"/>
      <c r="AV28" s="612"/>
      <c r="AW28" s="612"/>
      <c r="AX28" s="612"/>
      <c r="AY28" s="612"/>
      <c r="AZ28" s="612"/>
      <c r="BA28" s="612"/>
      <c r="BB28" s="612"/>
      <c r="BC28" s="612"/>
      <c r="BD28" s="612"/>
      <c r="BE28" s="612"/>
      <c r="BF28" s="613"/>
      <c r="BG28" s="614"/>
      <c r="BH28" s="615"/>
      <c r="BI28" s="615"/>
      <c r="BJ28" s="615"/>
      <c r="BK28" s="615"/>
      <c r="BL28" s="615"/>
      <c r="BM28" s="615"/>
      <c r="BN28" s="616"/>
      <c r="BO28" s="650"/>
      <c r="BP28" s="650"/>
      <c r="BQ28" s="650"/>
      <c r="BR28" s="650"/>
      <c r="BS28" s="620"/>
      <c r="BT28" s="615"/>
      <c r="BU28" s="615"/>
      <c r="BV28" s="615"/>
      <c r="BW28" s="615"/>
      <c r="BX28" s="615"/>
      <c r="BY28" s="615"/>
      <c r="BZ28" s="615"/>
      <c r="CA28" s="615"/>
      <c r="CB28" s="649"/>
      <c r="CD28" s="611" t="s">
        <v>308</v>
      </c>
      <c r="CE28" s="612"/>
      <c r="CF28" s="612"/>
      <c r="CG28" s="612"/>
      <c r="CH28" s="612"/>
      <c r="CI28" s="612"/>
      <c r="CJ28" s="612"/>
      <c r="CK28" s="612"/>
      <c r="CL28" s="612"/>
      <c r="CM28" s="612"/>
      <c r="CN28" s="612"/>
      <c r="CO28" s="612"/>
      <c r="CP28" s="612"/>
      <c r="CQ28" s="613"/>
      <c r="CR28" s="614">
        <v>865209</v>
      </c>
      <c r="CS28" s="615"/>
      <c r="CT28" s="615"/>
      <c r="CU28" s="615"/>
      <c r="CV28" s="615"/>
      <c r="CW28" s="615"/>
      <c r="CX28" s="615"/>
      <c r="CY28" s="616"/>
      <c r="CZ28" s="617">
        <v>10.8</v>
      </c>
      <c r="DA28" s="625"/>
      <c r="DB28" s="625"/>
      <c r="DC28" s="626"/>
      <c r="DD28" s="620">
        <v>838780</v>
      </c>
      <c r="DE28" s="615"/>
      <c r="DF28" s="615"/>
      <c r="DG28" s="615"/>
      <c r="DH28" s="615"/>
      <c r="DI28" s="615"/>
      <c r="DJ28" s="615"/>
      <c r="DK28" s="616"/>
      <c r="DL28" s="620">
        <v>838780</v>
      </c>
      <c r="DM28" s="615"/>
      <c r="DN28" s="615"/>
      <c r="DO28" s="615"/>
      <c r="DP28" s="615"/>
      <c r="DQ28" s="615"/>
      <c r="DR28" s="615"/>
      <c r="DS28" s="615"/>
      <c r="DT28" s="615"/>
      <c r="DU28" s="615"/>
      <c r="DV28" s="616"/>
      <c r="DW28" s="617">
        <v>20.9</v>
      </c>
      <c r="DX28" s="625"/>
      <c r="DY28" s="625"/>
      <c r="DZ28" s="625"/>
      <c r="EA28" s="625"/>
      <c r="EB28" s="625"/>
      <c r="EC28" s="639"/>
    </row>
    <row r="29" spans="2:133" ht="11.25" customHeight="1" x14ac:dyDescent="0.15">
      <c r="B29" s="611" t="s">
        <v>309</v>
      </c>
      <c r="C29" s="612"/>
      <c r="D29" s="612"/>
      <c r="E29" s="612"/>
      <c r="F29" s="612"/>
      <c r="G29" s="612"/>
      <c r="H29" s="612"/>
      <c r="I29" s="612"/>
      <c r="J29" s="612"/>
      <c r="K29" s="612"/>
      <c r="L29" s="612"/>
      <c r="M29" s="612"/>
      <c r="N29" s="612"/>
      <c r="O29" s="612"/>
      <c r="P29" s="612"/>
      <c r="Q29" s="613"/>
      <c r="R29" s="614">
        <v>3159</v>
      </c>
      <c r="S29" s="615"/>
      <c r="T29" s="615"/>
      <c r="U29" s="615"/>
      <c r="V29" s="615"/>
      <c r="W29" s="615"/>
      <c r="X29" s="615"/>
      <c r="Y29" s="616"/>
      <c r="Z29" s="650">
        <v>0</v>
      </c>
      <c r="AA29" s="650"/>
      <c r="AB29" s="650"/>
      <c r="AC29" s="650"/>
      <c r="AD29" s="651" t="s">
        <v>262</v>
      </c>
      <c r="AE29" s="651"/>
      <c r="AF29" s="651"/>
      <c r="AG29" s="651"/>
      <c r="AH29" s="651"/>
      <c r="AI29" s="651"/>
      <c r="AJ29" s="651"/>
      <c r="AK29" s="651"/>
      <c r="AL29" s="617" t="s">
        <v>132</v>
      </c>
      <c r="AM29" s="618"/>
      <c r="AN29" s="618"/>
      <c r="AO29" s="652"/>
      <c r="AP29" s="595"/>
      <c r="AQ29" s="596"/>
      <c r="AR29" s="596"/>
      <c r="AS29" s="596"/>
      <c r="AT29" s="596"/>
      <c r="AU29" s="596"/>
      <c r="AV29" s="596"/>
      <c r="AW29" s="596"/>
      <c r="AX29" s="596"/>
      <c r="AY29" s="596"/>
      <c r="AZ29" s="596"/>
      <c r="BA29" s="596"/>
      <c r="BB29" s="596"/>
      <c r="BC29" s="596"/>
      <c r="BD29" s="596"/>
      <c r="BE29" s="596"/>
      <c r="BF29" s="597"/>
      <c r="BG29" s="614"/>
      <c r="BH29" s="615"/>
      <c r="BI29" s="615"/>
      <c r="BJ29" s="615"/>
      <c r="BK29" s="615"/>
      <c r="BL29" s="615"/>
      <c r="BM29" s="615"/>
      <c r="BN29" s="616"/>
      <c r="BO29" s="650"/>
      <c r="BP29" s="650"/>
      <c r="BQ29" s="650"/>
      <c r="BR29" s="650"/>
      <c r="BS29" s="651"/>
      <c r="BT29" s="651"/>
      <c r="BU29" s="651"/>
      <c r="BV29" s="651"/>
      <c r="BW29" s="651"/>
      <c r="BX29" s="651"/>
      <c r="BY29" s="651"/>
      <c r="BZ29" s="651"/>
      <c r="CA29" s="651"/>
      <c r="CB29" s="682"/>
      <c r="CD29" s="627" t="s">
        <v>310</v>
      </c>
      <c r="CE29" s="628"/>
      <c r="CF29" s="611" t="s">
        <v>311</v>
      </c>
      <c r="CG29" s="612"/>
      <c r="CH29" s="612"/>
      <c r="CI29" s="612"/>
      <c r="CJ29" s="612"/>
      <c r="CK29" s="612"/>
      <c r="CL29" s="612"/>
      <c r="CM29" s="612"/>
      <c r="CN29" s="612"/>
      <c r="CO29" s="612"/>
      <c r="CP29" s="612"/>
      <c r="CQ29" s="613"/>
      <c r="CR29" s="614">
        <v>865058</v>
      </c>
      <c r="CS29" s="623"/>
      <c r="CT29" s="623"/>
      <c r="CU29" s="623"/>
      <c r="CV29" s="623"/>
      <c r="CW29" s="623"/>
      <c r="CX29" s="623"/>
      <c r="CY29" s="624"/>
      <c r="CZ29" s="617">
        <v>10.8</v>
      </c>
      <c r="DA29" s="625"/>
      <c r="DB29" s="625"/>
      <c r="DC29" s="626"/>
      <c r="DD29" s="620">
        <v>838629</v>
      </c>
      <c r="DE29" s="623"/>
      <c r="DF29" s="623"/>
      <c r="DG29" s="623"/>
      <c r="DH29" s="623"/>
      <c r="DI29" s="623"/>
      <c r="DJ29" s="623"/>
      <c r="DK29" s="624"/>
      <c r="DL29" s="620">
        <v>838629</v>
      </c>
      <c r="DM29" s="623"/>
      <c r="DN29" s="623"/>
      <c r="DO29" s="623"/>
      <c r="DP29" s="623"/>
      <c r="DQ29" s="623"/>
      <c r="DR29" s="623"/>
      <c r="DS29" s="623"/>
      <c r="DT29" s="623"/>
      <c r="DU29" s="623"/>
      <c r="DV29" s="624"/>
      <c r="DW29" s="617">
        <v>20.9</v>
      </c>
      <c r="DX29" s="625"/>
      <c r="DY29" s="625"/>
      <c r="DZ29" s="625"/>
      <c r="EA29" s="625"/>
      <c r="EB29" s="625"/>
      <c r="EC29" s="639"/>
    </row>
    <row r="30" spans="2:133" ht="11.25" customHeight="1" x14ac:dyDescent="0.15">
      <c r="B30" s="611" t="s">
        <v>312</v>
      </c>
      <c r="C30" s="612"/>
      <c r="D30" s="612"/>
      <c r="E30" s="612"/>
      <c r="F30" s="612"/>
      <c r="G30" s="612"/>
      <c r="H30" s="612"/>
      <c r="I30" s="612"/>
      <c r="J30" s="612"/>
      <c r="K30" s="612"/>
      <c r="L30" s="612"/>
      <c r="M30" s="612"/>
      <c r="N30" s="612"/>
      <c r="O30" s="612"/>
      <c r="P30" s="612"/>
      <c r="Q30" s="613"/>
      <c r="R30" s="614">
        <v>1892956</v>
      </c>
      <c r="S30" s="615"/>
      <c r="T30" s="615"/>
      <c r="U30" s="615"/>
      <c r="V30" s="615"/>
      <c r="W30" s="615"/>
      <c r="X30" s="615"/>
      <c r="Y30" s="616"/>
      <c r="Z30" s="650">
        <v>23.4</v>
      </c>
      <c r="AA30" s="650"/>
      <c r="AB30" s="650"/>
      <c r="AC30" s="650"/>
      <c r="AD30" s="651" t="s">
        <v>132</v>
      </c>
      <c r="AE30" s="651"/>
      <c r="AF30" s="651"/>
      <c r="AG30" s="651"/>
      <c r="AH30" s="651"/>
      <c r="AI30" s="651"/>
      <c r="AJ30" s="651"/>
      <c r="AK30" s="651"/>
      <c r="AL30" s="617" t="s">
        <v>132</v>
      </c>
      <c r="AM30" s="618"/>
      <c r="AN30" s="618"/>
      <c r="AO30" s="652"/>
      <c r="AP30" s="666" t="s">
        <v>228</v>
      </c>
      <c r="AQ30" s="667"/>
      <c r="AR30" s="667"/>
      <c r="AS30" s="667"/>
      <c r="AT30" s="667"/>
      <c r="AU30" s="667"/>
      <c r="AV30" s="667"/>
      <c r="AW30" s="667"/>
      <c r="AX30" s="667"/>
      <c r="AY30" s="667"/>
      <c r="AZ30" s="667"/>
      <c r="BA30" s="667"/>
      <c r="BB30" s="667"/>
      <c r="BC30" s="667"/>
      <c r="BD30" s="667"/>
      <c r="BE30" s="667"/>
      <c r="BF30" s="668"/>
      <c r="BG30" s="666" t="s">
        <v>313</v>
      </c>
      <c r="BH30" s="680"/>
      <c r="BI30" s="680"/>
      <c r="BJ30" s="680"/>
      <c r="BK30" s="680"/>
      <c r="BL30" s="680"/>
      <c r="BM30" s="680"/>
      <c r="BN30" s="680"/>
      <c r="BO30" s="680"/>
      <c r="BP30" s="680"/>
      <c r="BQ30" s="681"/>
      <c r="BR30" s="666" t="s">
        <v>314</v>
      </c>
      <c r="BS30" s="680"/>
      <c r="BT30" s="680"/>
      <c r="BU30" s="680"/>
      <c r="BV30" s="680"/>
      <c r="BW30" s="680"/>
      <c r="BX30" s="680"/>
      <c r="BY30" s="680"/>
      <c r="BZ30" s="680"/>
      <c r="CA30" s="680"/>
      <c r="CB30" s="681"/>
      <c r="CD30" s="629"/>
      <c r="CE30" s="630"/>
      <c r="CF30" s="611" t="s">
        <v>315</v>
      </c>
      <c r="CG30" s="612"/>
      <c r="CH30" s="612"/>
      <c r="CI30" s="612"/>
      <c r="CJ30" s="612"/>
      <c r="CK30" s="612"/>
      <c r="CL30" s="612"/>
      <c r="CM30" s="612"/>
      <c r="CN30" s="612"/>
      <c r="CO30" s="612"/>
      <c r="CP30" s="612"/>
      <c r="CQ30" s="613"/>
      <c r="CR30" s="614">
        <v>846701</v>
      </c>
      <c r="CS30" s="615"/>
      <c r="CT30" s="615"/>
      <c r="CU30" s="615"/>
      <c r="CV30" s="615"/>
      <c r="CW30" s="615"/>
      <c r="CX30" s="615"/>
      <c r="CY30" s="616"/>
      <c r="CZ30" s="617">
        <v>10.6</v>
      </c>
      <c r="DA30" s="625"/>
      <c r="DB30" s="625"/>
      <c r="DC30" s="626"/>
      <c r="DD30" s="620">
        <v>822865</v>
      </c>
      <c r="DE30" s="615"/>
      <c r="DF30" s="615"/>
      <c r="DG30" s="615"/>
      <c r="DH30" s="615"/>
      <c r="DI30" s="615"/>
      <c r="DJ30" s="615"/>
      <c r="DK30" s="616"/>
      <c r="DL30" s="620">
        <v>822865</v>
      </c>
      <c r="DM30" s="615"/>
      <c r="DN30" s="615"/>
      <c r="DO30" s="615"/>
      <c r="DP30" s="615"/>
      <c r="DQ30" s="615"/>
      <c r="DR30" s="615"/>
      <c r="DS30" s="615"/>
      <c r="DT30" s="615"/>
      <c r="DU30" s="615"/>
      <c r="DV30" s="616"/>
      <c r="DW30" s="617">
        <v>20.5</v>
      </c>
      <c r="DX30" s="625"/>
      <c r="DY30" s="625"/>
      <c r="DZ30" s="625"/>
      <c r="EA30" s="625"/>
      <c r="EB30" s="625"/>
      <c r="EC30" s="639"/>
    </row>
    <row r="31" spans="2:133" ht="11.25" customHeight="1" x14ac:dyDescent="0.15">
      <c r="B31" s="683" t="s">
        <v>316</v>
      </c>
      <c r="C31" s="684"/>
      <c r="D31" s="684"/>
      <c r="E31" s="684"/>
      <c r="F31" s="684"/>
      <c r="G31" s="684"/>
      <c r="H31" s="684"/>
      <c r="I31" s="684"/>
      <c r="J31" s="684"/>
      <c r="K31" s="684"/>
      <c r="L31" s="684"/>
      <c r="M31" s="684"/>
      <c r="N31" s="684"/>
      <c r="O31" s="684"/>
      <c r="P31" s="684"/>
      <c r="Q31" s="685"/>
      <c r="R31" s="614" t="s">
        <v>132</v>
      </c>
      <c r="S31" s="615"/>
      <c r="T31" s="615"/>
      <c r="U31" s="615"/>
      <c r="V31" s="615"/>
      <c r="W31" s="615"/>
      <c r="X31" s="615"/>
      <c r="Y31" s="616"/>
      <c r="Z31" s="650" t="s">
        <v>132</v>
      </c>
      <c r="AA31" s="650"/>
      <c r="AB31" s="650"/>
      <c r="AC31" s="650"/>
      <c r="AD31" s="651" t="s">
        <v>132</v>
      </c>
      <c r="AE31" s="651"/>
      <c r="AF31" s="651"/>
      <c r="AG31" s="651"/>
      <c r="AH31" s="651"/>
      <c r="AI31" s="651"/>
      <c r="AJ31" s="651"/>
      <c r="AK31" s="651"/>
      <c r="AL31" s="617" t="s">
        <v>262</v>
      </c>
      <c r="AM31" s="618"/>
      <c r="AN31" s="618"/>
      <c r="AO31" s="652"/>
      <c r="AP31" s="675" t="s">
        <v>317</v>
      </c>
      <c r="AQ31" s="676"/>
      <c r="AR31" s="676"/>
      <c r="AS31" s="676"/>
      <c r="AT31" s="677" t="s">
        <v>318</v>
      </c>
      <c r="AU31" s="212"/>
      <c r="AV31" s="212"/>
      <c r="AW31" s="212"/>
      <c r="AX31" s="663" t="s">
        <v>192</v>
      </c>
      <c r="AY31" s="664"/>
      <c r="AZ31" s="664"/>
      <c r="BA31" s="664"/>
      <c r="BB31" s="664"/>
      <c r="BC31" s="664"/>
      <c r="BD31" s="664"/>
      <c r="BE31" s="664"/>
      <c r="BF31" s="665"/>
      <c r="BG31" s="671">
        <v>100</v>
      </c>
      <c r="BH31" s="672"/>
      <c r="BI31" s="672"/>
      <c r="BJ31" s="672"/>
      <c r="BK31" s="672"/>
      <c r="BL31" s="672"/>
      <c r="BM31" s="673">
        <v>99.7</v>
      </c>
      <c r="BN31" s="672"/>
      <c r="BO31" s="672"/>
      <c r="BP31" s="672"/>
      <c r="BQ31" s="674"/>
      <c r="BR31" s="671">
        <v>99.9</v>
      </c>
      <c r="BS31" s="672"/>
      <c r="BT31" s="672"/>
      <c r="BU31" s="672"/>
      <c r="BV31" s="672"/>
      <c r="BW31" s="672"/>
      <c r="BX31" s="673">
        <v>99.4</v>
      </c>
      <c r="BY31" s="672"/>
      <c r="BZ31" s="672"/>
      <c r="CA31" s="672"/>
      <c r="CB31" s="674"/>
      <c r="CD31" s="629"/>
      <c r="CE31" s="630"/>
      <c r="CF31" s="611" t="s">
        <v>319</v>
      </c>
      <c r="CG31" s="612"/>
      <c r="CH31" s="612"/>
      <c r="CI31" s="612"/>
      <c r="CJ31" s="612"/>
      <c r="CK31" s="612"/>
      <c r="CL31" s="612"/>
      <c r="CM31" s="612"/>
      <c r="CN31" s="612"/>
      <c r="CO31" s="612"/>
      <c r="CP31" s="612"/>
      <c r="CQ31" s="613"/>
      <c r="CR31" s="614">
        <v>18357</v>
      </c>
      <c r="CS31" s="623"/>
      <c r="CT31" s="623"/>
      <c r="CU31" s="623"/>
      <c r="CV31" s="623"/>
      <c r="CW31" s="623"/>
      <c r="CX31" s="623"/>
      <c r="CY31" s="624"/>
      <c r="CZ31" s="617">
        <v>0.2</v>
      </c>
      <c r="DA31" s="625"/>
      <c r="DB31" s="625"/>
      <c r="DC31" s="626"/>
      <c r="DD31" s="620">
        <v>15764</v>
      </c>
      <c r="DE31" s="623"/>
      <c r="DF31" s="623"/>
      <c r="DG31" s="623"/>
      <c r="DH31" s="623"/>
      <c r="DI31" s="623"/>
      <c r="DJ31" s="623"/>
      <c r="DK31" s="624"/>
      <c r="DL31" s="620">
        <v>15764</v>
      </c>
      <c r="DM31" s="623"/>
      <c r="DN31" s="623"/>
      <c r="DO31" s="623"/>
      <c r="DP31" s="623"/>
      <c r="DQ31" s="623"/>
      <c r="DR31" s="623"/>
      <c r="DS31" s="623"/>
      <c r="DT31" s="623"/>
      <c r="DU31" s="623"/>
      <c r="DV31" s="624"/>
      <c r="DW31" s="617">
        <v>0.4</v>
      </c>
      <c r="DX31" s="625"/>
      <c r="DY31" s="625"/>
      <c r="DZ31" s="625"/>
      <c r="EA31" s="625"/>
      <c r="EB31" s="625"/>
      <c r="EC31" s="639"/>
    </row>
    <row r="32" spans="2:133" ht="11.25" customHeight="1" x14ac:dyDescent="0.15">
      <c r="B32" s="611" t="s">
        <v>320</v>
      </c>
      <c r="C32" s="612"/>
      <c r="D32" s="612"/>
      <c r="E32" s="612"/>
      <c r="F32" s="612"/>
      <c r="G32" s="612"/>
      <c r="H32" s="612"/>
      <c r="I32" s="612"/>
      <c r="J32" s="612"/>
      <c r="K32" s="612"/>
      <c r="L32" s="612"/>
      <c r="M32" s="612"/>
      <c r="N32" s="612"/>
      <c r="O32" s="612"/>
      <c r="P32" s="612"/>
      <c r="Q32" s="613"/>
      <c r="R32" s="614">
        <v>498482</v>
      </c>
      <c r="S32" s="615"/>
      <c r="T32" s="615"/>
      <c r="U32" s="615"/>
      <c r="V32" s="615"/>
      <c r="W32" s="615"/>
      <c r="X32" s="615"/>
      <c r="Y32" s="616"/>
      <c r="Z32" s="650">
        <v>6.2</v>
      </c>
      <c r="AA32" s="650"/>
      <c r="AB32" s="650"/>
      <c r="AC32" s="650"/>
      <c r="AD32" s="651" t="s">
        <v>262</v>
      </c>
      <c r="AE32" s="651"/>
      <c r="AF32" s="651"/>
      <c r="AG32" s="651"/>
      <c r="AH32" s="651"/>
      <c r="AI32" s="651"/>
      <c r="AJ32" s="651"/>
      <c r="AK32" s="651"/>
      <c r="AL32" s="617" t="s">
        <v>132</v>
      </c>
      <c r="AM32" s="618"/>
      <c r="AN32" s="618"/>
      <c r="AO32" s="652"/>
      <c r="AP32" s="653"/>
      <c r="AQ32" s="654"/>
      <c r="AR32" s="654"/>
      <c r="AS32" s="654"/>
      <c r="AT32" s="678"/>
      <c r="AU32" s="208" t="s">
        <v>321</v>
      </c>
      <c r="AX32" s="611" t="s">
        <v>322</v>
      </c>
      <c r="AY32" s="612"/>
      <c r="AZ32" s="612"/>
      <c r="BA32" s="612"/>
      <c r="BB32" s="612"/>
      <c r="BC32" s="612"/>
      <c r="BD32" s="612"/>
      <c r="BE32" s="612"/>
      <c r="BF32" s="613"/>
      <c r="BG32" s="670">
        <v>100</v>
      </c>
      <c r="BH32" s="623"/>
      <c r="BI32" s="623"/>
      <c r="BJ32" s="623"/>
      <c r="BK32" s="623"/>
      <c r="BL32" s="623"/>
      <c r="BM32" s="618">
        <v>99.7</v>
      </c>
      <c r="BN32" s="623"/>
      <c r="BO32" s="623"/>
      <c r="BP32" s="623"/>
      <c r="BQ32" s="648"/>
      <c r="BR32" s="670">
        <v>99.8</v>
      </c>
      <c r="BS32" s="623"/>
      <c r="BT32" s="623"/>
      <c r="BU32" s="623"/>
      <c r="BV32" s="623"/>
      <c r="BW32" s="623"/>
      <c r="BX32" s="618">
        <v>99.4</v>
      </c>
      <c r="BY32" s="623"/>
      <c r="BZ32" s="623"/>
      <c r="CA32" s="623"/>
      <c r="CB32" s="648"/>
      <c r="CD32" s="631"/>
      <c r="CE32" s="632"/>
      <c r="CF32" s="611" t="s">
        <v>323</v>
      </c>
      <c r="CG32" s="612"/>
      <c r="CH32" s="612"/>
      <c r="CI32" s="612"/>
      <c r="CJ32" s="612"/>
      <c r="CK32" s="612"/>
      <c r="CL32" s="612"/>
      <c r="CM32" s="612"/>
      <c r="CN32" s="612"/>
      <c r="CO32" s="612"/>
      <c r="CP32" s="612"/>
      <c r="CQ32" s="613"/>
      <c r="CR32" s="614">
        <v>151</v>
      </c>
      <c r="CS32" s="615"/>
      <c r="CT32" s="615"/>
      <c r="CU32" s="615"/>
      <c r="CV32" s="615"/>
      <c r="CW32" s="615"/>
      <c r="CX32" s="615"/>
      <c r="CY32" s="616"/>
      <c r="CZ32" s="617">
        <v>0</v>
      </c>
      <c r="DA32" s="625"/>
      <c r="DB32" s="625"/>
      <c r="DC32" s="626"/>
      <c r="DD32" s="620">
        <v>151</v>
      </c>
      <c r="DE32" s="615"/>
      <c r="DF32" s="615"/>
      <c r="DG32" s="615"/>
      <c r="DH32" s="615"/>
      <c r="DI32" s="615"/>
      <c r="DJ32" s="615"/>
      <c r="DK32" s="616"/>
      <c r="DL32" s="620">
        <v>151</v>
      </c>
      <c r="DM32" s="615"/>
      <c r="DN32" s="615"/>
      <c r="DO32" s="615"/>
      <c r="DP32" s="615"/>
      <c r="DQ32" s="615"/>
      <c r="DR32" s="615"/>
      <c r="DS32" s="615"/>
      <c r="DT32" s="615"/>
      <c r="DU32" s="615"/>
      <c r="DV32" s="616"/>
      <c r="DW32" s="617">
        <v>0</v>
      </c>
      <c r="DX32" s="625"/>
      <c r="DY32" s="625"/>
      <c r="DZ32" s="625"/>
      <c r="EA32" s="625"/>
      <c r="EB32" s="625"/>
      <c r="EC32" s="639"/>
    </row>
    <row r="33" spans="2:133" ht="11.25" customHeight="1" x14ac:dyDescent="0.15">
      <c r="B33" s="611" t="s">
        <v>324</v>
      </c>
      <c r="C33" s="612"/>
      <c r="D33" s="612"/>
      <c r="E33" s="612"/>
      <c r="F33" s="612"/>
      <c r="G33" s="612"/>
      <c r="H33" s="612"/>
      <c r="I33" s="612"/>
      <c r="J33" s="612"/>
      <c r="K33" s="612"/>
      <c r="L33" s="612"/>
      <c r="M33" s="612"/>
      <c r="N33" s="612"/>
      <c r="O33" s="612"/>
      <c r="P33" s="612"/>
      <c r="Q33" s="613"/>
      <c r="R33" s="614">
        <v>59504</v>
      </c>
      <c r="S33" s="615"/>
      <c r="T33" s="615"/>
      <c r="U33" s="615"/>
      <c r="V33" s="615"/>
      <c r="W33" s="615"/>
      <c r="X33" s="615"/>
      <c r="Y33" s="616"/>
      <c r="Z33" s="650">
        <v>0.7</v>
      </c>
      <c r="AA33" s="650"/>
      <c r="AB33" s="650"/>
      <c r="AC33" s="650"/>
      <c r="AD33" s="651">
        <v>40184</v>
      </c>
      <c r="AE33" s="651"/>
      <c r="AF33" s="651"/>
      <c r="AG33" s="651"/>
      <c r="AH33" s="651"/>
      <c r="AI33" s="651"/>
      <c r="AJ33" s="651"/>
      <c r="AK33" s="651"/>
      <c r="AL33" s="617">
        <v>1</v>
      </c>
      <c r="AM33" s="618"/>
      <c r="AN33" s="618"/>
      <c r="AO33" s="652"/>
      <c r="AP33" s="655"/>
      <c r="AQ33" s="656"/>
      <c r="AR33" s="656"/>
      <c r="AS33" s="656"/>
      <c r="AT33" s="679"/>
      <c r="AU33" s="213"/>
      <c r="AV33" s="213"/>
      <c r="AW33" s="213"/>
      <c r="AX33" s="595" t="s">
        <v>325</v>
      </c>
      <c r="AY33" s="596"/>
      <c r="AZ33" s="596"/>
      <c r="BA33" s="596"/>
      <c r="BB33" s="596"/>
      <c r="BC33" s="596"/>
      <c r="BD33" s="596"/>
      <c r="BE33" s="596"/>
      <c r="BF33" s="597"/>
      <c r="BG33" s="669">
        <v>100</v>
      </c>
      <c r="BH33" s="599"/>
      <c r="BI33" s="599"/>
      <c r="BJ33" s="599"/>
      <c r="BK33" s="599"/>
      <c r="BL33" s="599"/>
      <c r="BM33" s="643">
        <v>99.6</v>
      </c>
      <c r="BN33" s="599"/>
      <c r="BO33" s="599"/>
      <c r="BP33" s="599"/>
      <c r="BQ33" s="637"/>
      <c r="BR33" s="669">
        <v>100</v>
      </c>
      <c r="BS33" s="599"/>
      <c r="BT33" s="599"/>
      <c r="BU33" s="599"/>
      <c r="BV33" s="599"/>
      <c r="BW33" s="599"/>
      <c r="BX33" s="643">
        <v>99.3</v>
      </c>
      <c r="BY33" s="599"/>
      <c r="BZ33" s="599"/>
      <c r="CA33" s="599"/>
      <c r="CB33" s="637"/>
      <c r="CD33" s="611" t="s">
        <v>326</v>
      </c>
      <c r="CE33" s="612"/>
      <c r="CF33" s="612"/>
      <c r="CG33" s="612"/>
      <c r="CH33" s="612"/>
      <c r="CI33" s="612"/>
      <c r="CJ33" s="612"/>
      <c r="CK33" s="612"/>
      <c r="CL33" s="612"/>
      <c r="CM33" s="612"/>
      <c r="CN33" s="612"/>
      <c r="CO33" s="612"/>
      <c r="CP33" s="612"/>
      <c r="CQ33" s="613"/>
      <c r="CR33" s="614">
        <v>2335800</v>
      </c>
      <c r="CS33" s="623"/>
      <c r="CT33" s="623"/>
      <c r="CU33" s="623"/>
      <c r="CV33" s="623"/>
      <c r="CW33" s="623"/>
      <c r="CX33" s="623"/>
      <c r="CY33" s="624"/>
      <c r="CZ33" s="617">
        <v>29.2</v>
      </c>
      <c r="DA33" s="625"/>
      <c r="DB33" s="625"/>
      <c r="DC33" s="626"/>
      <c r="DD33" s="620">
        <v>1905871</v>
      </c>
      <c r="DE33" s="623"/>
      <c r="DF33" s="623"/>
      <c r="DG33" s="623"/>
      <c r="DH33" s="623"/>
      <c r="DI33" s="623"/>
      <c r="DJ33" s="623"/>
      <c r="DK33" s="624"/>
      <c r="DL33" s="620">
        <v>1215600</v>
      </c>
      <c r="DM33" s="623"/>
      <c r="DN33" s="623"/>
      <c r="DO33" s="623"/>
      <c r="DP33" s="623"/>
      <c r="DQ33" s="623"/>
      <c r="DR33" s="623"/>
      <c r="DS33" s="623"/>
      <c r="DT33" s="623"/>
      <c r="DU33" s="623"/>
      <c r="DV33" s="624"/>
      <c r="DW33" s="617">
        <v>30.2</v>
      </c>
      <c r="DX33" s="625"/>
      <c r="DY33" s="625"/>
      <c r="DZ33" s="625"/>
      <c r="EA33" s="625"/>
      <c r="EB33" s="625"/>
      <c r="EC33" s="639"/>
    </row>
    <row r="34" spans="2:133" ht="11.25" customHeight="1" x14ac:dyDescent="0.15">
      <c r="B34" s="611" t="s">
        <v>327</v>
      </c>
      <c r="C34" s="612"/>
      <c r="D34" s="612"/>
      <c r="E34" s="612"/>
      <c r="F34" s="612"/>
      <c r="G34" s="612"/>
      <c r="H34" s="612"/>
      <c r="I34" s="612"/>
      <c r="J34" s="612"/>
      <c r="K34" s="612"/>
      <c r="L34" s="612"/>
      <c r="M34" s="612"/>
      <c r="N34" s="612"/>
      <c r="O34" s="612"/>
      <c r="P34" s="612"/>
      <c r="Q34" s="613"/>
      <c r="R34" s="614">
        <v>142677</v>
      </c>
      <c r="S34" s="615"/>
      <c r="T34" s="615"/>
      <c r="U34" s="615"/>
      <c r="V34" s="615"/>
      <c r="W34" s="615"/>
      <c r="X34" s="615"/>
      <c r="Y34" s="616"/>
      <c r="Z34" s="650">
        <v>1.8</v>
      </c>
      <c r="AA34" s="650"/>
      <c r="AB34" s="650"/>
      <c r="AC34" s="650"/>
      <c r="AD34" s="651" t="s">
        <v>132</v>
      </c>
      <c r="AE34" s="651"/>
      <c r="AF34" s="651"/>
      <c r="AG34" s="651"/>
      <c r="AH34" s="651"/>
      <c r="AI34" s="651"/>
      <c r="AJ34" s="651"/>
      <c r="AK34" s="651"/>
      <c r="AL34" s="617" t="s">
        <v>132</v>
      </c>
      <c r="AM34" s="618"/>
      <c r="AN34" s="618"/>
      <c r="AO34" s="652"/>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1" t="s">
        <v>328</v>
      </c>
      <c r="CE34" s="612"/>
      <c r="CF34" s="612"/>
      <c r="CG34" s="612"/>
      <c r="CH34" s="612"/>
      <c r="CI34" s="612"/>
      <c r="CJ34" s="612"/>
      <c r="CK34" s="612"/>
      <c r="CL34" s="612"/>
      <c r="CM34" s="612"/>
      <c r="CN34" s="612"/>
      <c r="CO34" s="612"/>
      <c r="CP34" s="612"/>
      <c r="CQ34" s="613"/>
      <c r="CR34" s="614">
        <v>832335</v>
      </c>
      <c r="CS34" s="615"/>
      <c r="CT34" s="615"/>
      <c r="CU34" s="615"/>
      <c r="CV34" s="615"/>
      <c r="CW34" s="615"/>
      <c r="CX34" s="615"/>
      <c r="CY34" s="616"/>
      <c r="CZ34" s="617">
        <v>10.4</v>
      </c>
      <c r="DA34" s="625"/>
      <c r="DB34" s="625"/>
      <c r="DC34" s="626"/>
      <c r="DD34" s="620">
        <v>602899</v>
      </c>
      <c r="DE34" s="615"/>
      <c r="DF34" s="615"/>
      <c r="DG34" s="615"/>
      <c r="DH34" s="615"/>
      <c r="DI34" s="615"/>
      <c r="DJ34" s="615"/>
      <c r="DK34" s="616"/>
      <c r="DL34" s="620">
        <v>567874</v>
      </c>
      <c r="DM34" s="615"/>
      <c r="DN34" s="615"/>
      <c r="DO34" s="615"/>
      <c r="DP34" s="615"/>
      <c r="DQ34" s="615"/>
      <c r="DR34" s="615"/>
      <c r="DS34" s="615"/>
      <c r="DT34" s="615"/>
      <c r="DU34" s="615"/>
      <c r="DV34" s="616"/>
      <c r="DW34" s="617">
        <v>14.1</v>
      </c>
      <c r="DX34" s="625"/>
      <c r="DY34" s="625"/>
      <c r="DZ34" s="625"/>
      <c r="EA34" s="625"/>
      <c r="EB34" s="625"/>
      <c r="EC34" s="639"/>
    </row>
    <row r="35" spans="2:133" ht="11.25" customHeight="1" x14ac:dyDescent="0.15">
      <c r="B35" s="611" t="s">
        <v>329</v>
      </c>
      <c r="C35" s="612"/>
      <c r="D35" s="612"/>
      <c r="E35" s="612"/>
      <c r="F35" s="612"/>
      <c r="G35" s="612"/>
      <c r="H35" s="612"/>
      <c r="I35" s="612"/>
      <c r="J35" s="612"/>
      <c r="K35" s="612"/>
      <c r="L35" s="612"/>
      <c r="M35" s="612"/>
      <c r="N35" s="612"/>
      <c r="O35" s="612"/>
      <c r="P35" s="612"/>
      <c r="Q35" s="613"/>
      <c r="R35" s="614">
        <v>95000</v>
      </c>
      <c r="S35" s="615"/>
      <c r="T35" s="615"/>
      <c r="U35" s="615"/>
      <c r="V35" s="615"/>
      <c r="W35" s="615"/>
      <c r="X35" s="615"/>
      <c r="Y35" s="616"/>
      <c r="Z35" s="650">
        <v>1.2</v>
      </c>
      <c r="AA35" s="650"/>
      <c r="AB35" s="650"/>
      <c r="AC35" s="650"/>
      <c r="AD35" s="651" t="s">
        <v>132</v>
      </c>
      <c r="AE35" s="651"/>
      <c r="AF35" s="651"/>
      <c r="AG35" s="651"/>
      <c r="AH35" s="651"/>
      <c r="AI35" s="651"/>
      <c r="AJ35" s="651"/>
      <c r="AK35" s="651"/>
      <c r="AL35" s="617" t="s">
        <v>132</v>
      </c>
      <c r="AM35" s="618"/>
      <c r="AN35" s="618"/>
      <c r="AO35" s="652"/>
      <c r="AP35" s="218"/>
      <c r="AQ35" s="666" t="s">
        <v>330</v>
      </c>
      <c r="AR35" s="667"/>
      <c r="AS35" s="667"/>
      <c r="AT35" s="667"/>
      <c r="AU35" s="667"/>
      <c r="AV35" s="667"/>
      <c r="AW35" s="667"/>
      <c r="AX35" s="667"/>
      <c r="AY35" s="667"/>
      <c r="AZ35" s="667"/>
      <c r="BA35" s="667"/>
      <c r="BB35" s="667"/>
      <c r="BC35" s="667"/>
      <c r="BD35" s="667"/>
      <c r="BE35" s="667"/>
      <c r="BF35" s="668"/>
      <c r="BG35" s="666" t="s">
        <v>331</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11" t="s">
        <v>332</v>
      </c>
      <c r="CE35" s="612"/>
      <c r="CF35" s="612"/>
      <c r="CG35" s="612"/>
      <c r="CH35" s="612"/>
      <c r="CI35" s="612"/>
      <c r="CJ35" s="612"/>
      <c r="CK35" s="612"/>
      <c r="CL35" s="612"/>
      <c r="CM35" s="612"/>
      <c r="CN35" s="612"/>
      <c r="CO35" s="612"/>
      <c r="CP35" s="612"/>
      <c r="CQ35" s="613"/>
      <c r="CR35" s="614">
        <v>94226</v>
      </c>
      <c r="CS35" s="623"/>
      <c r="CT35" s="623"/>
      <c r="CU35" s="623"/>
      <c r="CV35" s="623"/>
      <c r="CW35" s="623"/>
      <c r="CX35" s="623"/>
      <c r="CY35" s="624"/>
      <c r="CZ35" s="617">
        <v>1.2</v>
      </c>
      <c r="DA35" s="625"/>
      <c r="DB35" s="625"/>
      <c r="DC35" s="626"/>
      <c r="DD35" s="620">
        <v>66408</v>
      </c>
      <c r="DE35" s="623"/>
      <c r="DF35" s="623"/>
      <c r="DG35" s="623"/>
      <c r="DH35" s="623"/>
      <c r="DI35" s="623"/>
      <c r="DJ35" s="623"/>
      <c r="DK35" s="624"/>
      <c r="DL35" s="620">
        <v>23829</v>
      </c>
      <c r="DM35" s="623"/>
      <c r="DN35" s="623"/>
      <c r="DO35" s="623"/>
      <c r="DP35" s="623"/>
      <c r="DQ35" s="623"/>
      <c r="DR35" s="623"/>
      <c r="DS35" s="623"/>
      <c r="DT35" s="623"/>
      <c r="DU35" s="623"/>
      <c r="DV35" s="624"/>
      <c r="DW35" s="617">
        <v>0.6</v>
      </c>
      <c r="DX35" s="625"/>
      <c r="DY35" s="625"/>
      <c r="DZ35" s="625"/>
      <c r="EA35" s="625"/>
      <c r="EB35" s="625"/>
      <c r="EC35" s="639"/>
    </row>
    <row r="36" spans="2:133" ht="11.25" customHeight="1" x14ac:dyDescent="0.15">
      <c r="B36" s="611" t="s">
        <v>333</v>
      </c>
      <c r="C36" s="612"/>
      <c r="D36" s="612"/>
      <c r="E36" s="612"/>
      <c r="F36" s="612"/>
      <c r="G36" s="612"/>
      <c r="H36" s="612"/>
      <c r="I36" s="612"/>
      <c r="J36" s="612"/>
      <c r="K36" s="612"/>
      <c r="L36" s="612"/>
      <c r="M36" s="612"/>
      <c r="N36" s="612"/>
      <c r="O36" s="612"/>
      <c r="P36" s="612"/>
      <c r="Q36" s="613"/>
      <c r="R36" s="614">
        <v>137841</v>
      </c>
      <c r="S36" s="615"/>
      <c r="T36" s="615"/>
      <c r="U36" s="615"/>
      <c r="V36" s="615"/>
      <c r="W36" s="615"/>
      <c r="X36" s="615"/>
      <c r="Y36" s="616"/>
      <c r="Z36" s="650">
        <v>1.7</v>
      </c>
      <c r="AA36" s="650"/>
      <c r="AB36" s="650"/>
      <c r="AC36" s="650"/>
      <c r="AD36" s="651" t="s">
        <v>132</v>
      </c>
      <c r="AE36" s="651"/>
      <c r="AF36" s="651"/>
      <c r="AG36" s="651"/>
      <c r="AH36" s="651"/>
      <c r="AI36" s="651"/>
      <c r="AJ36" s="651"/>
      <c r="AK36" s="651"/>
      <c r="AL36" s="617" t="s">
        <v>132</v>
      </c>
      <c r="AM36" s="618"/>
      <c r="AN36" s="618"/>
      <c r="AO36" s="652"/>
      <c r="AP36" s="218"/>
      <c r="AQ36" s="657" t="s">
        <v>334</v>
      </c>
      <c r="AR36" s="658"/>
      <c r="AS36" s="658"/>
      <c r="AT36" s="658"/>
      <c r="AU36" s="658"/>
      <c r="AV36" s="658"/>
      <c r="AW36" s="658"/>
      <c r="AX36" s="658"/>
      <c r="AY36" s="659"/>
      <c r="AZ36" s="660">
        <v>803373</v>
      </c>
      <c r="BA36" s="661"/>
      <c r="BB36" s="661"/>
      <c r="BC36" s="661"/>
      <c r="BD36" s="661"/>
      <c r="BE36" s="661"/>
      <c r="BF36" s="662"/>
      <c r="BG36" s="663" t="s">
        <v>335</v>
      </c>
      <c r="BH36" s="664"/>
      <c r="BI36" s="664"/>
      <c r="BJ36" s="664"/>
      <c r="BK36" s="664"/>
      <c r="BL36" s="664"/>
      <c r="BM36" s="664"/>
      <c r="BN36" s="664"/>
      <c r="BO36" s="664"/>
      <c r="BP36" s="664"/>
      <c r="BQ36" s="664"/>
      <c r="BR36" s="664"/>
      <c r="BS36" s="664"/>
      <c r="BT36" s="664"/>
      <c r="BU36" s="665"/>
      <c r="BV36" s="660">
        <v>4079</v>
      </c>
      <c r="BW36" s="661"/>
      <c r="BX36" s="661"/>
      <c r="BY36" s="661"/>
      <c r="BZ36" s="661"/>
      <c r="CA36" s="661"/>
      <c r="CB36" s="662"/>
      <c r="CD36" s="611" t="s">
        <v>336</v>
      </c>
      <c r="CE36" s="612"/>
      <c r="CF36" s="612"/>
      <c r="CG36" s="612"/>
      <c r="CH36" s="612"/>
      <c r="CI36" s="612"/>
      <c r="CJ36" s="612"/>
      <c r="CK36" s="612"/>
      <c r="CL36" s="612"/>
      <c r="CM36" s="612"/>
      <c r="CN36" s="612"/>
      <c r="CO36" s="612"/>
      <c r="CP36" s="612"/>
      <c r="CQ36" s="613"/>
      <c r="CR36" s="614">
        <v>965756</v>
      </c>
      <c r="CS36" s="615"/>
      <c r="CT36" s="615"/>
      <c r="CU36" s="615"/>
      <c r="CV36" s="615"/>
      <c r="CW36" s="615"/>
      <c r="CX36" s="615"/>
      <c r="CY36" s="616"/>
      <c r="CZ36" s="617">
        <v>12.1</v>
      </c>
      <c r="DA36" s="625"/>
      <c r="DB36" s="625"/>
      <c r="DC36" s="626"/>
      <c r="DD36" s="620">
        <v>949725</v>
      </c>
      <c r="DE36" s="615"/>
      <c r="DF36" s="615"/>
      <c r="DG36" s="615"/>
      <c r="DH36" s="615"/>
      <c r="DI36" s="615"/>
      <c r="DJ36" s="615"/>
      <c r="DK36" s="616"/>
      <c r="DL36" s="620">
        <v>453414</v>
      </c>
      <c r="DM36" s="615"/>
      <c r="DN36" s="615"/>
      <c r="DO36" s="615"/>
      <c r="DP36" s="615"/>
      <c r="DQ36" s="615"/>
      <c r="DR36" s="615"/>
      <c r="DS36" s="615"/>
      <c r="DT36" s="615"/>
      <c r="DU36" s="615"/>
      <c r="DV36" s="616"/>
      <c r="DW36" s="617">
        <v>11.3</v>
      </c>
      <c r="DX36" s="625"/>
      <c r="DY36" s="625"/>
      <c r="DZ36" s="625"/>
      <c r="EA36" s="625"/>
      <c r="EB36" s="625"/>
      <c r="EC36" s="639"/>
    </row>
    <row r="37" spans="2:133" ht="11.25" customHeight="1" x14ac:dyDescent="0.15">
      <c r="B37" s="611" t="s">
        <v>337</v>
      </c>
      <c r="C37" s="612"/>
      <c r="D37" s="612"/>
      <c r="E37" s="612"/>
      <c r="F37" s="612"/>
      <c r="G37" s="612"/>
      <c r="H37" s="612"/>
      <c r="I37" s="612"/>
      <c r="J37" s="612"/>
      <c r="K37" s="612"/>
      <c r="L37" s="612"/>
      <c r="M37" s="612"/>
      <c r="N37" s="612"/>
      <c r="O37" s="612"/>
      <c r="P37" s="612"/>
      <c r="Q37" s="613"/>
      <c r="R37" s="614">
        <v>161391</v>
      </c>
      <c r="S37" s="615"/>
      <c r="T37" s="615"/>
      <c r="U37" s="615"/>
      <c r="V37" s="615"/>
      <c r="W37" s="615"/>
      <c r="X37" s="615"/>
      <c r="Y37" s="616"/>
      <c r="Z37" s="650">
        <v>2</v>
      </c>
      <c r="AA37" s="650"/>
      <c r="AB37" s="650"/>
      <c r="AC37" s="650"/>
      <c r="AD37" s="651">
        <v>22183</v>
      </c>
      <c r="AE37" s="651"/>
      <c r="AF37" s="651"/>
      <c r="AG37" s="651"/>
      <c r="AH37" s="651"/>
      <c r="AI37" s="651"/>
      <c r="AJ37" s="651"/>
      <c r="AK37" s="651"/>
      <c r="AL37" s="617">
        <v>0.6</v>
      </c>
      <c r="AM37" s="618"/>
      <c r="AN37" s="618"/>
      <c r="AO37" s="652"/>
      <c r="AQ37" s="645" t="s">
        <v>338</v>
      </c>
      <c r="AR37" s="646"/>
      <c r="AS37" s="646"/>
      <c r="AT37" s="646"/>
      <c r="AU37" s="646"/>
      <c r="AV37" s="646"/>
      <c r="AW37" s="646"/>
      <c r="AX37" s="646"/>
      <c r="AY37" s="647"/>
      <c r="AZ37" s="614">
        <v>478150</v>
      </c>
      <c r="BA37" s="615"/>
      <c r="BB37" s="615"/>
      <c r="BC37" s="615"/>
      <c r="BD37" s="623"/>
      <c r="BE37" s="623"/>
      <c r="BF37" s="648"/>
      <c r="BG37" s="611" t="s">
        <v>339</v>
      </c>
      <c r="BH37" s="612"/>
      <c r="BI37" s="612"/>
      <c r="BJ37" s="612"/>
      <c r="BK37" s="612"/>
      <c r="BL37" s="612"/>
      <c r="BM37" s="612"/>
      <c r="BN37" s="612"/>
      <c r="BO37" s="612"/>
      <c r="BP37" s="612"/>
      <c r="BQ37" s="612"/>
      <c r="BR37" s="612"/>
      <c r="BS37" s="612"/>
      <c r="BT37" s="612"/>
      <c r="BU37" s="613"/>
      <c r="BV37" s="614">
        <v>3781</v>
      </c>
      <c r="BW37" s="615"/>
      <c r="BX37" s="615"/>
      <c r="BY37" s="615"/>
      <c r="BZ37" s="615"/>
      <c r="CA37" s="615"/>
      <c r="CB37" s="649"/>
      <c r="CD37" s="611" t="s">
        <v>340</v>
      </c>
      <c r="CE37" s="612"/>
      <c r="CF37" s="612"/>
      <c r="CG37" s="612"/>
      <c r="CH37" s="612"/>
      <c r="CI37" s="612"/>
      <c r="CJ37" s="612"/>
      <c r="CK37" s="612"/>
      <c r="CL37" s="612"/>
      <c r="CM37" s="612"/>
      <c r="CN37" s="612"/>
      <c r="CO37" s="612"/>
      <c r="CP37" s="612"/>
      <c r="CQ37" s="613"/>
      <c r="CR37" s="614">
        <v>348264</v>
      </c>
      <c r="CS37" s="623"/>
      <c r="CT37" s="623"/>
      <c r="CU37" s="623"/>
      <c r="CV37" s="623"/>
      <c r="CW37" s="623"/>
      <c r="CX37" s="623"/>
      <c r="CY37" s="624"/>
      <c r="CZ37" s="617">
        <v>4.3</v>
      </c>
      <c r="DA37" s="625"/>
      <c r="DB37" s="625"/>
      <c r="DC37" s="626"/>
      <c r="DD37" s="620">
        <v>348264</v>
      </c>
      <c r="DE37" s="623"/>
      <c r="DF37" s="623"/>
      <c r="DG37" s="623"/>
      <c r="DH37" s="623"/>
      <c r="DI37" s="623"/>
      <c r="DJ37" s="623"/>
      <c r="DK37" s="624"/>
      <c r="DL37" s="620">
        <v>347952</v>
      </c>
      <c r="DM37" s="623"/>
      <c r="DN37" s="623"/>
      <c r="DO37" s="623"/>
      <c r="DP37" s="623"/>
      <c r="DQ37" s="623"/>
      <c r="DR37" s="623"/>
      <c r="DS37" s="623"/>
      <c r="DT37" s="623"/>
      <c r="DU37" s="623"/>
      <c r="DV37" s="624"/>
      <c r="DW37" s="617">
        <v>8.6999999999999993</v>
      </c>
      <c r="DX37" s="625"/>
      <c r="DY37" s="625"/>
      <c r="DZ37" s="625"/>
      <c r="EA37" s="625"/>
      <c r="EB37" s="625"/>
      <c r="EC37" s="639"/>
    </row>
    <row r="38" spans="2:133" ht="11.25" customHeight="1" x14ac:dyDescent="0.15">
      <c r="B38" s="611" t="s">
        <v>341</v>
      </c>
      <c r="C38" s="612"/>
      <c r="D38" s="612"/>
      <c r="E38" s="612"/>
      <c r="F38" s="612"/>
      <c r="G38" s="612"/>
      <c r="H38" s="612"/>
      <c r="I38" s="612"/>
      <c r="J38" s="612"/>
      <c r="K38" s="612"/>
      <c r="L38" s="612"/>
      <c r="M38" s="612"/>
      <c r="N38" s="612"/>
      <c r="O38" s="612"/>
      <c r="P38" s="612"/>
      <c r="Q38" s="613"/>
      <c r="R38" s="614">
        <v>650106</v>
      </c>
      <c r="S38" s="615"/>
      <c r="T38" s="615"/>
      <c r="U38" s="615"/>
      <c r="V38" s="615"/>
      <c r="W38" s="615"/>
      <c r="X38" s="615"/>
      <c r="Y38" s="616"/>
      <c r="Z38" s="650">
        <v>8</v>
      </c>
      <c r="AA38" s="650"/>
      <c r="AB38" s="650"/>
      <c r="AC38" s="650"/>
      <c r="AD38" s="651" t="s">
        <v>132</v>
      </c>
      <c r="AE38" s="651"/>
      <c r="AF38" s="651"/>
      <c r="AG38" s="651"/>
      <c r="AH38" s="651"/>
      <c r="AI38" s="651"/>
      <c r="AJ38" s="651"/>
      <c r="AK38" s="651"/>
      <c r="AL38" s="617" t="s">
        <v>262</v>
      </c>
      <c r="AM38" s="618"/>
      <c r="AN38" s="618"/>
      <c r="AO38" s="652"/>
      <c r="AQ38" s="645" t="s">
        <v>342</v>
      </c>
      <c r="AR38" s="646"/>
      <c r="AS38" s="646"/>
      <c r="AT38" s="646"/>
      <c r="AU38" s="646"/>
      <c r="AV38" s="646"/>
      <c r="AW38" s="646"/>
      <c r="AX38" s="646"/>
      <c r="AY38" s="647"/>
      <c r="AZ38" s="614">
        <v>108916</v>
      </c>
      <c r="BA38" s="615"/>
      <c r="BB38" s="615"/>
      <c r="BC38" s="615"/>
      <c r="BD38" s="623"/>
      <c r="BE38" s="623"/>
      <c r="BF38" s="648"/>
      <c r="BG38" s="611" t="s">
        <v>343</v>
      </c>
      <c r="BH38" s="612"/>
      <c r="BI38" s="612"/>
      <c r="BJ38" s="612"/>
      <c r="BK38" s="612"/>
      <c r="BL38" s="612"/>
      <c r="BM38" s="612"/>
      <c r="BN38" s="612"/>
      <c r="BO38" s="612"/>
      <c r="BP38" s="612"/>
      <c r="BQ38" s="612"/>
      <c r="BR38" s="612"/>
      <c r="BS38" s="612"/>
      <c r="BT38" s="612"/>
      <c r="BU38" s="613"/>
      <c r="BV38" s="614">
        <v>756</v>
      </c>
      <c r="BW38" s="615"/>
      <c r="BX38" s="615"/>
      <c r="BY38" s="615"/>
      <c r="BZ38" s="615"/>
      <c r="CA38" s="615"/>
      <c r="CB38" s="649"/>
      <c r="CD38" s="611" t="s">
        <v>344</v>
      </c>
      <c r="CE38" s="612"/>
      <c r="CF38" s="612"/>
      <c r="CG38" s="612"/>
      <c r="CH38" s="612"/>
      <c r="CI38" s="612"/>
      <c r="CJ38" s="612"/>
      <c r="CK38" s="612"/>
      <c r="CL38" s="612"/>
      <c r="CM38" s="612"/>
      <c r="CN38" s="612"/>
      <c r="CO38" s="612"/>
      <c r="CP38" s="612"/>
      <c r="CQ38" s="613"/>
      <c r="CR38" s="614">
        <v>325223</v>
      </c>
      <c r="CS38" s="615"/>
      <c r="CT38" s="615"/>
      <c r="CU38" s="615"/>
      <c r="CV38" s="615"/>
      <c r="CW38" s="615"/>
      <c r="CX38" s="615"/>
      <c r="CY38" s="616"/>
      <c r="CZ38" s="617">
        <v>4.0999999999999996</v>
      </c>
      <c r="DA38" s="625"/>
      <c r="DB38" s="625"/>
      <c r="DC38" s="626"/>
      <c r="DD38" s="620">
        <v>279399</v>
      </c>
      <c r="DE38" s="615"/>
      <c r="DF38" s="615"/>
      <c r="DG38" s="615"/>
      <c r="DH38" s="615"/>
      <c r="DI38" s="615"/>
      <c r="DJ38" s="615"/>
      <c r="DK38" s="616"/>
      <c r="DL38" s="620">
        <v>170483</v>
      </c>
      <c r="DM38" s="615"/>
      <c r="DN38" s="615"/>
      <c r="DO38" s="615"/>
      <c r="DP38" s="615"/>
      <c r="DQ38" s="615"/>
      <c r="DR38" s="615"/>
      <c r="DS38" s="615"/>
      <c r="DT38" s="615"/>
      <c r="DU38" s="615"/>
      <c r="DV38" s="616"/>
      <c r="DW38" s="617">
        <v>4.2</v>
      </c>
      <c r="DX38" s="625"/>
      <c r="DY38" s="625"/>
      <c r="DZ38" s="625"/>
      <c r="EA38" s="625"/>
      <c r="EB38" s="625"/>
      <c r="EC38" s="639"/>
    </row>
    <row r="39" spans="2:133" ht="11.25" customHeight="1" x14ac:dyDescent="0.15">
      <c r="B39" s="611" t="s">
        <v>345</v>
      </c>
      <c r="C39" s="612"/>
      <c r="D39" s="612"/>
      <c r="E39" s="612"/>
      <c r="F39" s="612"/>
      <c r="G39" s="612"/>
      <c r="H39" s="612"/>
      <c r="I39" s="612"/>
      <c r="J39" s="612"/>
      <c r="K39" s="612"/>
      <c r="L39" s="612"/>
      <c r="M39" s="612"/>
      <c r="N39" s="612"/>
      <c r="O39" s="612"/>
      <c r="P39" s="612"/>
      <c r="Q39" s="613"/>
      <c r="R39" s="614" t="s">
        <v>132</v>
      </c>
      <c r="S39" s="615"/>
      <c r="T39" s="615"/>
      <c r="U39" s="615"/>
      <c r="V39" s="615"/>
      <c r="W39" s="615"/>
      <c r="X39" s="615"/>
      <c r="Y39" s="616"/>
      <c r="Z39" s="650" t="s">
        <v>132</v>
      </c>
      <c r="AA39" s="650"/>
      <c r="AB39" s="650"/>
      <c r="AC39" s="650"/>
      <c r="AD39" s="651" t="s">
        <v>132</v>
      </c>
      <c r="AE39" s="651"/>
      <c r="AF39" s="651"/>
      <c r="AG39" s="651"/>
      <c r="AH39" s="651"/>
      <c r="AI39" s="651"/>
      <c r="AJ39" s="651"/>
      <c r="AK39" s="651"/>
      <c r="AL39" s="617" t="s">
        <v>132</v>
      </c>
      <c r="AM39" s="618"/>
      <c r="AN39" s="618"/>
      <c r="AO39" s="652"/>
      <c r="AQ39" s="645" t="s">
        <v>346</v>
      </c>
      <c r="AR39" s="646"/>
      <c r="AS39" s="646"/>
      <c r="AT39" s="646"/>
      <c r="AU39" s="646"/>
      <c r="AV39" s="646"/>
      <c r="AW39" s="646"/>
      <c r="AX39" s="646"/>
      <c r="AY39" s="647"/>
      <c r="AZ39" s="614" t="s">
        <v>132</v>
      </c>
      <c r="BA39" s="615"/>
      <c r="BB39" s="615"/>
      <c r="BC39" s="615"/>
      <c r="BD39" s="623"/>
      <c r="BE39" s="623"/>
      <c r="BF39" s="648"/>
      <c r="BG39" s="611" t="s">
        <v>347</v>
      </c>
      <c r="BH39" s="612"/>
      <c r="BI39" s="612"/>
      <c r="BJ39" s="612"/>
      <c r="BK39" s="612"/>
      <c r="BL39" s="612"/>
      <c r="BM39" s="612"/>
      <c r="BN39" s="612"/>
      <c r="BO39" s="612"/>
      <c r="BP39" s="612"/>
      <c r="BQ39" s="612"/>
      <c r="BR39" s="612"/>
      <c r="BS39" s="612"/>
      <c r="BT39" s="612"/>
      <c r="BU39" s="613"/>
      <c r="BV39" s="614">
        <v>1309</v>
      </c>
      <c r="BW39" s="615"/>
      <c r="BX39" s="615"/>
      <c r="BY39" s="615"/>
      <c r="BZ39" s="615"/>
      <c r="CA39" s="615"/>
      <c r="CB39" s="649"/>
      <c r="CD39" s="611" t="s">
        <v>348</v>
      </c>
      <c r="CE39" s="612"/>
      <c r="CF39" s="612"/>
      <c r="CG39" s="612"/>
      <c r="CH39" s="612"/>
      <c r="CI39" s="612"/>
      <c r="CJ39" s="612"/>
      <c r="CK39" s="612"/>
      <c r="CL39" s="612"/>
      <c r="CM39" s="612"/>
      <c r="CN39" s="612"/>
      <c r="CO39" s="612"/>
      <c r="CP39" s="612"/>
      <c r="CQ39" s="613"/>
      <c r="CR39" s="614">
        <v>59881</v>
      </c>
      <c r="CS39" s="623"/>
      <c r="CT39" s="623"/>
      <c r="CU39" s="623"/>
      <c r="CV39" s="623"/>
      <c r="CW39" s="623"/>
      <c r="CX39" s="623"/>
      <c r="CY39" s="624"/>
      <c r="CZ39" s="617">
        <v>0.7</v>
      </c>
      <c r="DA39" s="625"/>
      <c r="DB39" s="625"/>
      <c r="DC39" s="626"/>
      <c r="DD39" s="620">
        <v>6770</v>
      </c>
      <c r="DE39" s="623"/>
      <c r="DF39" s="623"/>
      <c r="DG39" s="623"/>
      <c r="DH39" s="623"/>
      <c r="DI39" s="623"/>
      <c r="DJ39" s="623"/>
      <c r="DK39" s="624"/>
      <c r="DL39" s="620" t="s">
        <v>132</v>
      </c>
      <c r="DM39" s="623"/>
      <c r="DN39" s="623"/>
      <c r="DO39" s="623"/>
      <c r="DP39" s="623"/>
      <c r="DQ39" s="623"/>
      <c r="DR39" s="623"/>
      <c r="DS39" s="623"/>
      <c r="DT39" s="623"/>
      <c r="DU39" s="623"/>
      <c r="DV39" s="624"/>
      <c r="DW39" s="617" t="s">
        <v>262</v>
      </c>
      <c r="DX39" s="625"/>
      <c r="DY39" s="625"/>
      <c r="DZ39" s="625"/>
      <c r="EA39" s="625"/>
      <c r="EB39" s="625"/>
      <c r="EC39" s="639"/>
    </row>
    <row r="40" spans="2:133" ht="11.25" customHeight="1" x14ac:dyDescent="0.15">
      <c r="B40" s="611" t="s">
        <v>349</v>
      </c>
      <c r="C40" s="612"/>
      <c r="D40" s="612"/>
      <c r="E40" s="612"/>
      <c r="F40" s="612"/>
      <c r="G40" s="612"/>
      <c r="H40" s="612"/>
      <c r="I40" s="612"/>
      <c r="J40" s="612"/>
      <c r="K40" s="612"/>
      <c r="L40" s="612"/>
      <c r="M40" s="612"/>
      <c r="N40" s="612"/>
      <c r="O40" s="612"/>
      <c r="P40" s="612"/>
      <c r="Q40" s="613"/>
      <c r="R40" s="614">
        <v>33206</v>
      </c>
      <c r="S40" s="615"/>
      <c r="T40" s="615"/>
      <c r="U40" s="615"/>
      <c r="V40" s="615"/>
      <c r="W40" s="615"/>
      <c r="X40" s="615"/>
      <c r="Y40" s="616"/>
      <c r="Z40" s="650">
        <v>0.4</v>
      </c>
      <c r="AA40" s="650"/>
      <c r="AB40" s="650"/>
      <c r="AC40" s="650"/>
      <c r="AD40" s="651" t="s">
        <v>132</v>
      </c>
      <c r="AE40" s="651"/>
      <c r="AF40" s="651"/>
      <c r="AG40" s="651"/>
      <c r="AH40" s="651"/>
      <c r="AI40" s="651"/>
      <c r="AJ40" s="651"/>
      <c r="AK40" s="651"/>
      <c r="AL40" s="617" t="s">
        <v>132</v>
      </c>
      <c r="AM40" s="618"/>
      <c r="AN40" s="618"/>
      <c r="AO40" s="652"/>
      <c r="AQ40" s="645" t="s">
        <v>350</v>
      </c>
      <c r="AR40" s="646"/>
      <c r="AS40" s="646"/>
      <c r="AT40" s="646"/>
      <c r="AU40" s="646"/>
      <c r="AV40" s="646"/>
      <c r="AW40" s="646"/>
      <c r="AX40" s="646"/>
      <c r="AY40" s="647"/>
      <c r="AZ40" s="614" t="s">
        <v>132</v>
      </c>
      <c r="BA40" s="615"/>
      <c r="BB40" s="615"/>
      <c r="BC40" s="615"/>
      <c r="BD40" s="623"/>
      <c r="BE40" s="623"/>
      <c r="BF40" s="648"/>
      <c r="BG40" s="653" t="s">
        <v>351</v>
      </c>
      <c r="BH40" s="654"/>
      <c r="BI40" s="654"/>
      <c r="BJ40" s="654"/>
      <c r="BK40" s="654"/>
      <c r="BL40" s="214"/>
      <c r="BM40" s="612" t="s">
        <v>352</v>
      </c>
      <c r="BN40" s="612"/>
      <c r="BO40" s="612"/>
      <c r="BP40" s="612"/>
      <c r="BQ40" s="612"/>
      <c r="BR40" s="612"/>
      <c r="BS40" s="612"/>
      <c r="BT40" s="612"/>
      <c r="BU40" s="613"/>
      <c r="BV40" s="614">
        <v>150</v>
      </c>
      <c r="BW40" s="615"/>
      <c r="BX40" s="615"/>
      <c r="BY40" s="615"/>
      <c r="BZ40" s="615"/>
      <c r="CA40" s="615"/>
      <c r="CB40" s="649"/>
      <c r="CD40" s="611" t="s">
        <v>353</v>
      </c>
      <c r="CE40" s="612"/>
      <c r="CF40" s="612"/>
      <c r="CG40" s="612"/>
      <c r="CH40" s="612"/>
      <c r="CI40" s="612"/>
      <c r="CJ40" s="612"/>
      <c r="CK40" s="612"/>
      <c r="CL40" s="612"/>
      <c r="CM40" s="612"/>
      <c r="CN40" s="612"/>
      <c r="CO40" s="612"/>
      <c r="CP40" s="612"/>
      <c r="CQ40" s="613"/>
      <c r="CR40" s="614">
        <v>58379</v>
      </c>
      <c r="CS40" s="615"/>
      <c r="CT40" s="615"/>
      <c r="CU40" s="615"/>
      <c r="CV40" s="615"/>
      <c r="CW40" s="615"/>
      <c r="CX40" s="615"/>
      <c r="CY40" s="616"/>
      <c r="CZ40" s="617">
        <v>0.7</v>
      </c>
      <c r="DA40" s="625"/>
      <c r="DB40" s="625"/>
      <c r="DC40" s="626"/>
      <c r="DD40" s="620">
        <v>670</v>
      </c>
      <c r="DE40" s="615"/>
      <c r="DF40" s="615"/>
      <c r="DG40" s="615"/>
      <c r="DH40" s="615"/>
      <c r="DI40" s="615"/>
      <c r="DJ40" s="615"/>
      <c r="DK40" s="616"/>
      <c r="DL40" s="620" t="s">
        <v>132</v>
      </c>
      <c r="DM40" s="615"/>
      <c r="DN40" s="615"/>
      <c r="DO40" s="615"/>
      <c r="DP40" s="615"/>
      <c r="DQ40" s="615"/>
      <c r="DR40" s="615"/>
      <c r="DS40" s="615"/>
      <c r="DT40" s="615"/>
      <c r="DU40" s="615"/>
      <c r="DV40" s="616"/>
      <c r="DW40" s="617" t="s">
        <v>176</v>
      </c>
      <c r="DX40" s="625"/>
      <c r="DY40" s="625"/>
      <c r="DZ40" s="625"/>
      <c r="EA40" s="625"/>
      <c r="EB40" s="625"/>
      <c r="EC40" s="639"/>
    </row>
    <row r="41" spans="2:133" ht="11.25" customHeight="1" x14ac:dyDescent="0.15">
      <c r="B41" s="595" t="s">
        <v>354</v>
      </c>
      <c r="C41" s="596"/>
      <c r="D41" s="596"/>
      <c r="E41" s="596"/>
      <c r="F41" s="596"/>
      <c r="G41" s="596"/>
      <c r="H41" s="596"/>
      <c r="I41" s="596"/>
      <c r="J41" s="596"/>
      <c r="K41" s="596"/>
      <c r="L41" s="596"/>
      <c r="M41" s="596"/>
      <c r="N41" s="596"/>
      <c r="O41" s="596"/>
      <c r="P41" s="596"/>
      <c r="Q41" s="597"/>
      <c r="R41" s="598">
        <v>8090084</v>
      </c>
      <c r="S41" s="636"/>
      <c r="T41" s="636"/>
      <c r="U41" s="636"/>
      <c r="V41" s="636"/>
      <c r="W41" s="636"/>
      <c r="X41" s="636"/>
      <c r="Y41" s="640"/>
      <c r="Z41" s="641">
        <v>100</v>
      </c>
      <c r="AA41" s="641"/>
      <c r="AB41" s="641"/>
      <c r="AC41" s="641"/>
      <c r="AD41" s="642">
        <v>3988687</v>
      </c>
      <c r="AE41" s="642"/>
      <c r="AF41" s="642"/>
      <c r="AG41" s="642"/>
      <c r="AH41" s="642"/>
      <c r="AI41" s="642"/>
      <c r="AJ41" s="642"/>
      <c r="AK41" s="642"/>
      <c r="AL41" s="601">
        <v>100</v>
      </c>
      <c r="AM41" s="643"/>
      <c r="AN41" s="643"/>
      <c r="AO41" s="644"/>
      <c r="AQ41" s="645" t="s">
        <v>355</v>
      </c>
      <c r="AR41" s="646"/>
      <c r="AS41" s="646"/>
      <c r="AT41" s="646"/>
      <c r="AU41" s="646"/>
      <c r="AV41" s="646"/>
      <c r="AW41" s="646"/>
      <c r="AX41" s="646"/>
      <c r="AY41" s="647"/>
      <c r="AZ41" s="614">
        <v>35736</v>
      </c>
      <c r="BA41" s="615"/>
      <c r="BB41" s="615"/>
      <c r="BC41" s="615"/>
      <c r="BD41" s="623"/>
      <c r="BE41" s="623"/>
      <c r="BF41" s="648"/>
      <c r="BG41" s="653"/>
      <c r="BH41" s="654"/>
      <c r="BI41" s="654"/>
      <c r="BJ41" s="654"/>
      <c r="BK41" s="654"/>
      <c r="BL41" s="214"/>
      <c r="BM41" s="612" t="s">
        <v>356</v>
      </c>
      <c r="BN41" s="612"/>
      <c r="BO41" s="612"/>
      <c r="BP41" s="612"/>
      <c r="BQ41" s="612"/>
      <c r="BR41" s="612"/>
      <c r="BS41" s="612"/>
      <c r="BT41" s="612"/>
      <c r="BU41" s="613"/>
      <c r="BV41" s="614" t="s">
        <v>262</v>
      </c>
      <c r="BW41" s="615"/>
      <c r="BX41" s="615"/>
      <c r="BY41" s="615"/>
      <c r="BZ41" s="615"/>
      <c r="CA41" s="615"/>
      <c r="CB41" s="649"/>
      <c r="CD41" s="611" t="s">
        <v>357</v>
      </c>
      <c r="CE41" s="612"/>
      <c r="CF41" s="612"/>
      <c r="CG41" s="612"/>
      <c r="CH41" s="612"/>
      <c r="CI41" s="612"/>
      <c r="CJ41" s="612"/>
      <c r="CK41" s="612"/>
      <c r="CL41" s="612"/>
      <c r="CM41" s="612"/>
      <c r="CN41" s="612"/>
      <c r="CO41" s="612"/>
      <c r="CP41" s="612"/>
      <c r="CQ41" s="613"/>
      <c r="CR41" s="614" t="s">
        <v>132</v>
      </c>
      <c r="CS41" s="623"/>
      <c r="CT41" s="623"/>
      <c r="CU41" s="623"/>
      <c r="CV41" s="623"/>
      <c r="CW41" s="623"/>
      <c r="CX41" s="623"/>
      <c r="CY41" s="624"/>
      <c r="CZ41" s="617" t="s">
        <v>132</v>
      </c>
      <c r="DA41" s="625"/>
      <c r="DB41" s="625"/>
      <c r="DC41" s="626"/>
      <c r="DD41" s="620" t="s">
        <v>262</v>
      </c>
      <c r="DE41" s="623"/>
      <c r="DF41" s="623"/>
      <c r="DG41" s="623"/>
      <c r="DH41" s="623"/>
      <c r="DI41" s="623"/>
      <c r="DJ41" s="623"/>
      <c r="DK41" s="624"/>
      <c r="DL41" s="592"/>
      <c r="DM41" s="593"/>
      <c r="DN41" s="593"/>
      <c r="DO41" s="593"/>
      <c r="DP41" s="593"/>
      <c r="DQ41" s="593"/>
      <c r="DR41" s="593"/>
      <c r="DS41" s="593"/>
      <c r="DT41" s="593"/>
      <c r="DU41" s="593"/>
      <c r="DV41" s="594"/>
      <c r="DW41" s="589"/>
      <c r="DX41" s="590"/>
      <c r="DY41" s="590"/>
      <c r="DZ41" s="590"/>
      <c r="EA41" s="590"/>
      <c r="EB41" s="590"/>
      <c r="EC41" s="591"/>
    </row>
    <row r="42" spans="2:133" ht="11.25" customHeight="1" x14ac:dyDescent="0.15">
      <c r="AQ42" s="633" t="s">
        <v>358</v>
      </c>
      <c r="AR42" s="634"/>
      <c r="AS42" s="634"/>
      <c r="AT42" s="634"/>
      <c r="AU42" s="634"/>
      <c r="AV42" s="634"/>
      <c r="AW42" s="634"/>
      <c r="AX42" s="634"/>
      <c r="AY42" s="635"/>
      <c r="AZ42" s="598">
        <v>180571</v>
      </c>
      <c r="BA42" s="636"/>
      <c r="BB42" s="636"/>
      <c r="BC42" s="636"/>
      <c r="BD42" s="599"/>
      <c r="BE42" s="599"/>
      <c r="BF42" s="637"/>
      <c r="BG42" s="655"/>
      <c r="BH42" s="656"/>
      <c r="BI42" s="656"/>
      <c r="BJ42" s="656"/>
      <c r="BK42" s="656"/>
      <c r="BL42" s="215"/>
      <c r="BM42" s="596" t="s">
        <v>359</v>
      </c>
      <c r="BN42" s="596"/>
      <c r="BO42" s="596"/>
      <c r="BP42" s="596"/>
      <c r="BQ42" s="596"/>
      <c r="BR42" s="596"/>
      <c r="BS42" s="596"/>
      <c r="BT42" s="596"/>
      <c r="BU42" s="597"/>
      <c r="BV42" s="598">
        <v>256</v>
      </c>
      <c r="BW42" s="636"/>
      <c r="BX42" s="636"/>
      <c r="BY42" s="636"/>
      <c r="BZ42" s="636"/>
      <c r="CA42" s="636"/>
      <c r="CB42" s="638"/>
      <c r="CD42" s="611" t="s">
        <v>360</v>
      </c>
      <c r="CE42" s="612"/>
      <c r="CF42" s="612"/>
      <c r="CG42" s="612"/>
      <c r="CH42" s="612"/>
      <c r="CI42" s="612"/>
      <c r="CJ42" s="612"/>
      <c r="CK42" s="612"/>
      <c r="CL42" s="612"/>
      <c r="CM42" s="612"/>
      <c r="CN42" s="612"/>
      <c r="CO42" s="612"/>
      <c r="CP42" s="612"/>
      <c r="CQ42" s="613"/>
      <c r="CR42" s="614">
        <v>3170397</v>
      </c>
      <c r="CS42" s="623"/>
      <c r="CT42" s="623"/>
      <c r="CU42" s="623"/>
      <c r="CV42" s="623"/>
      <c r="CW42" s="623"/>
      <c r="CX42" s="623"/>
      <c r="CY42" s="624"/>
      <c r="CZ42" s="617">
        <v>39.6</v>
      </c>
      <c r="DA42" s="625"/>
      <c r="DB42" s="625"/>
      <c r="DC42" s="626"/>
      <c r="DD42" s="620">
        <v>685618</v>
      </c>
      <c r="DE42" s="623"/>
      <c r="DF42" s="623"/>
      <c r="DG42" s="623"/>
      <c r="DH42" s="623"/>
      <c r="DI42" s="623"/>
      <c r="DJ42" s="623"/>
      <c r="DK42" s="624"/>
      <c r="DL42" s="592"/>
      <c r="DM42" s="593"/>
      <c r="DN42" s="593"/>
      <c r="DO42" s="593"/>
      <c r="DP42" s="593"/>
      <c r="DQ42" s="593"/>
      <c r="DR42" s="593"/>
      <c r="DS42" s="593"/>
      <c r="DT42" s="593"/>
      <c r="DU42" s="593"/>
      <c r="DV42" s="594"/>
      <c r="DW42" s="589"/>
      <c r="DX42" s="590"/>
      <c r="DY42" s="590"/>
      <c r="DZ42" s="590"/>
      <c r="EA42" s="590"/>
      <c r="EB42" s="590"/>
      <c r="EC42" s="591"/>
    </row>
    <row r="43" spans="2:133" ht="11.25" customHeight="1" x14ac:dyDescent="0.15">
      <c r="B43" s="208" t="s">
        <v>361</v>
      </c>
      <c r="CD43" s="611" t="s">
        <v>362</v>
      </c>
      <c r="CE43" s="612"/>
      <c r="CF43" s="612"/>
      <c r="CG43" s="612"/>
      <c r="CH43" s="612"/>
      <c r="CI43" s="612"/>
      <c r="CJ43" s="612"/>
      <c r="CK43" s="612"/>
      <c r="CL43" s="612"/>
      <c r="CM43" s="612"/>
      <c r="CN43" s="612"/>
      <c r="CO43" s="612"/>
      <c r="CP43" s="612"/>
      <c r="CQ43" s="613"/>
      <c r="CR43" s="614">
        <v>44315</v>
      </c>
      <c r="CS43" s="623"/>
      <c r="CT43" s="623"/>
      <c r="CU43" s="623"/>
      <c r="CV43" s="623"/>
      <c r="CW43" s="623"/>
      <c r="CX43" s="623"/>
      <c r="CY43" s="624"/>
      <c r="CZ43" s="617">
        <v>0.6</v>
      </c>
      <c r="DA43" s="625"/>
      <c r="DB43" s="625"/>
      <c r="DC43" s="626"/>
      <c r="DD43" s="620">
        <v>44315</v>
      </c>
      <c r="DE43" s="623"/>
      <c r="DF43" s="623"/>
      <c r="DG43" s="623"/>
      <c r="DH43" s="623"/>
      <c r="DI43" s="623"/>
      <c r="DJ43" s="623"/>
      <c r="DK43" s="624"/>
      <c r="DL43" s="592"/>
      <c r="DM43" s="593"/>
      <c r="DN43" s="593"/>
      <c r="DO43" s="593"/>
      <c r="DP43" s="593"/>
      <c r="DQ43" s="593"/>
      <c r="DR43" s="593"/>
      <c r="DS43" s="593"/>
      <c r="DT43" s="593"/>
      <c r="DU43" s="593"/>
      <c r="DV43" s="594"/>
      <c r="DW43" s="589"/>
      <c r="DX43" s="590"/>
      <c r="DY43" s="590"/>
      <c r="DZ43" s="590"/>
      <c r="EA43" s="590"/>
      <c r="EB43" s="590"/>
      <c r="EC43" s="591"/>
    </row>
    <row r="44" spans="2:133" ht="11.25" customHeight="1" x14ac:dyDescent="0.15">
      <c r="B44" s="621" t="s">
        <v>363</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1"/>
      <c r="CA44" s="621"/>
      <c r="CB44" s="621"/>
      <c r="CC44" s="622"/>
      <c r="CD44" s="627" t="s">
        <v>310</v>
      </c>
      <c r="CE44" s="628"/>
      <c r="CF44" s="611" t="s">
        <v>364</v>
      </c>
      <c r="CG44" s="612"/>
      <c r="CH44" s="612"/>
      <c r="CI44" s="612"/>
      <c r="CJ44" s="612"/>
      <c r="CK44" s="612"/>
      <c r="CL44" s="612"/>
      <c r="CM44" s="612"/>
      <c r="CN44" s="612"/>
      <c r="CO44" s="612"/>
      <c r="CP44" s="612"/>
      <c r="CQ44" s="613"/>
      <c r="CR44" s="614">
        <v>3075443</v>
      </c>
      <c r="CS44" s="615"/>
      <c r="CT44" s="615"/>
      <c r="CU44" s="615"/>
      <c r="CV44" s="615"/>
      <c r="CW44" s="615"/>
      <c r="CX44" s="615"/>
      <c r="CY44" s="616"/>
      <c r="CZ44" s="617">
        <v>38.4</v>
      </c>
      <c r="DA44" s="618"/>
      <c r="DB44" s="618"/>
      <c r="DC44" s="619"/>
      <c r="DD44" s="620">
        <v>670493</v>
      </c>
      <c r="DE44" s="615"/>
      <c r="DF44" s="615"/>
      <c r="DG44" s="615"/>
      <c r="DH44" s="615"/>
      <c r="DI44" s="615"/>
      <c r="DJ44" s="615"/>
      <c r="DK44" s="616"/>
      <c r="DL44" s="592"/>
      <c r="DM44" s="593"/>
      <c r="DN44" s="593"/>
      <c r="DO44" s="593"/>
      <c r="DP44" s="593"/>
      <c r="DQ44" s="593"/>
      <c r="DR44" s="593"/>
      <c r="DS44" s="593"/>
      <c r="DT44" s="593"/>
      <c r="DU44" s="593"/>
      <c r="DV44" s="594"/>
      <c r="DW44" s="589"/>
      <c r="DX44" s="590"/>
      <c r="DY44" s="590"/>
      <c r="DZ44" s="590"/>
      <c r="EA44" s="590"/>
      <c r="EB44" s="590"/>
      <c r="EC44" s="591"/>
    </row>
    <row r="45" spans="2:133" ht="11.25" customHeight="1" x14ac:dyDescent="0.15">
      <c r="B45" s="621" t="s">
        <v>365</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1"/>
      <c r="CA45" s="621"/>
      <c r="CB45" s="621"/>
      <c r="CC45" s="622"/>
      <c r="CD45" s="629"/>
      <c r="CE45" s="630"/>
      <c r="CF45" s="611" t="s">
        <v>366</v>
      </c>
      <c r="CG45" s="612"/>
      <c r="CH45" s="612"/>
      <c r="CI45" s="612"/>
      <c r="CJ45" s="612"/>
      <c r="CK45" s="612"/>
      <c r="CL45" s="612"/>
      <c r="CM45" s="612"/>
      <c r="CN45" s="612"/>
      <c r="CO45" s="612"/>
      <c r="CP45" s="612"/>
      <c r="CQ45" s="613"/>
      <c r="CR45" s="614">
        <v>2086836</v>
      </c>
      <c r="CS45" s="623"/>
      <c r="CT45" s="623"/>
      <c r="CU45" s="623"/>
      <c r="CV45" s="623"/>
      <c r="CW45" s="623"/>
      <c r="CX45" s="623"/>
      <c r="CY45" s="624"/>
      <c r="CZ45" s="617">
        <v>26</v>
      </c>
      <c r="DA45" s="625"/>
      <c r="DB45" s="625"/>
      <c r="DC45" s="626"/>
      <c r="DD45" s="620">
        <v>166420</v>
      </c>
      <c r="DE45" s="623"/>
      <c r="DF45" s="623"/>
      <c r="DG45" s="623"/>
      <c r="DH45" s="623"/>
      <c r="DI45" s="623"/>
      <c r="DJ45" s="623"/>
      <c r="DK45" s="624"/>
      <c r="DL45" s="592"/>
      <c r="DM45" s="593"/>
      <c r="DN45" s="593"/>
      <c r="DO45" s="593"/>
      <c r="DP45" s="593"/>
      <c r="DQ45" s="593"/>
      <c r="DR45" s="593"/>
      <c r="DS45" s="593"/>
      <c r="DT45" s="593"/>
      <c r="DU45" s="593"/>
      <c r="DV45" s="594"/>
      <c r="DW45" s="589"/>
      <c r="DX45" s="590"/>
      <c r="DY45" s="590"/>
      <c r="DZ45" s="590"/>
      <c r="EA45" s="590"/>
      <c r="EB45" s="590"/>
      <c r="EC45" s="591"/>
    </row>
    <row r="46" spans="2:133" ht="11.25" customHeight="1" x14ac:dyDescent="0.15">
      <c r="B46" s="219"/>
      <c r="CD46" s="629"/>
      <c r="CE46" s="630"/>
      <c r="CF46" s="611" t="s">
        <v>367</v>
      </c>
      <c r="CG46" s="612"/>
      <c r="CH46" s="612"/>
      <c r="CI46" s="612"/>
      <c r="CJ46" s="612"/>
      <c r="CK46" s="612"/>
      <c r="CL46" s="612"/>
      <c r="CM46" s="612"/>
      <c r="CN46" s="612"/>
      <c r="CO46" s="612"/>
      <c r="CP46" s="612"/>
      <c r="CQ46" s="613"/>
      <c r="CR46" s="614">
        <v>988607</v>
      </c>
      <c r="CS46" s="615"/>
      <c r="CT46" s="615"/>
      <c r="CU46" s="615"/>
      <c r="CV46" s="615"/>
      <c r="CW46" s="615"/>
      <c r="CX46" s="615"/>
      <c r="CY46" s="616"/>
      <c r="CZ46" s="617">
        <v>12.3</v>
      </c>
      <c r="DA46" s="618"/>
      <c r="DB46" s="618"/>
      <c r="DC46" s="619"/>
      <c r="DD46" s="620">
        <v>504073</v>
      </c>
      <c r="DE46" s="615"/>
      <c r="DF46" s="615"/>
      <c r="DG46" s="615"/>
      <c r="DH46" s="615"/>
      <c r="DI46" s="615"/>
      <c r="DJ46" s="615"/>
      <c r="DK46" s="616"/>
      <c r="DL46" s="592"/>
      <c r="DM46" s="593"/>
      <c r="DN46" s="593"/>
      <c r="DO46" s="593"/>
      <c r="DP46" s="593"/>
      <c r="DQ46" s="593"/>
      <c r="DR46" s="593"/>
      <c r="DS46" s="593"/>
      <c r="DT46" s="593"/>
      <c r="DU46" s="593"/>
      <c r="DV46" s="594"/>
      <c r="DW46" s="589"/>
      <c r="DX46" s="590"/>
      <c r="DY46" s="590"/>
      <c r="DZ46" s="590"/>
      <c r="EA46" s="590"/>
      <c r="EB46" s="590"/>
      <c r="EC46" s="591"/>
    </row>
    <row r="47" spans="2:133" ht="11.25" customHeight="1" x14ac:dyDescent="0.15">
      <c r="B47" s="219"/>
      <c r="CD47" s="629"/>
      <c r="CE47" s="630"/>
      <c r="CF47" s="611" t="s">
        <v>368</v>
      </c>
      <c r="CG47" s="612"/>
      <c r="CH47" s="612"/>
      <c r="CI47" s="612"/>
      <c r="CJ47" s="612"/>
      <c r="CK47" s="612"/>
      <c r="CL47" s="612"/>
      <c r="CM47" s="612"/>
      <c r="CN47" s="612"/>
      <c r="CO47" s="612"/>
      <c r="CP47" s="612"/>
      <c r="CQ47" s="613"/>
      <c r="CR47" s="614">
        <v>94954</v>
      </c>
      <c r="CS47" s="623"/>
      <c r="CT47" s="623"/>
      <c r="CU47" s="623"/>
      <c r="CV47" s="623"/>
      <c r="CW47" s="623"/>
      <c r="CX47" s="623"/>
      <c r="CY47" s="624"/>
      <c r="CZ47" s="617">
        <v>1.2</v>
      </c>
      <c r="DA47" s="625"/>
      <c r="DB47" s="625"/>
      <c r="DC47" s="626"/>
      <c r="DD47" s="620">
        <v>15125</v>
      </c>
      <c r="DE47" s="623"/>
      <c r="DF47" s="623"/>
      <c r="DG47" s="623"/>
      <c r="DH47" s="623"/>
      <c r="DI47" s="623"/>
      <c r="DJ47" s="623"/>
      <c r="DK47" s="624"/>
      <c r="DL47" s="592"/>
      <c r="DM47" s="593"/>
      <c r="DN47" s="593"/>
      <c r="DO47" s="593"/>
      <c r="DP47" s="593"/>
      <c r="DQ47" s="593"/>
      <c r="DR47" s="593"/>
      <c r="DS47" s="593"/>
      <c r="DT47" s="593"/>
      <c r="DU47" s="593"/>
      <c r="DV47" s="594"/>
      <c r="DW47" s="589"/>
      <c r="DX47" s="590"/>
      <c r="DY47" s="590"/>
      <c r="DZ47" s="590"/>
      <c r="EA47" s="590"/>
      <c r="EB47" s="590"/>
      <c r="EC47" s="591"/>
    </row>
    <row r="48" spans="2:133" x14ac:dyDescent="0.15">
      <c r="B48" s="219"/>
      <c r="CD48" s="631"/>
      <c r="CE48" s="632"/>
      <c r="CF48" s="611" t="s">
        <v>369</v>
      </c>
      <c r="CG48" s="612"/>
      <c r="CH48" s="612"/>
      <c r="CI48" s="612"/>
      <c r="CJ48" s="612"/>
      <c r="CK48" s="612"/>
      <c r="CL48" s="612"/>
      <c r="CM48" s="612"/>
      <c r="CN48" s="612"/>
      <c r="CO48" s="612"/>
      <c r="CP48" s="612"/>
      <c r="CQ48" s="613"/>
      <c r="CR48" s="614" t="s">
        <v>262</v>
      </c>
      <c r="CS48" s="615"/>
      <c r="CT48" s="615"/>
      <c r="CU48" s="615"/>
      <c r="CV48" s="615"/>
      <c r="CW48" s="615"/>
      <c r="CX48" s="615"/>
      <c r="CY48" s="616"/>
      <c r="CZ48" s="617" t="s">
        <v>132</v>
      </c>
      <c r="DA48" s="618"/>
      <c r="DB48" s="618"/>
      <c r="DC48" s="619"/>
      <c r="DD48" s="620" t="s">
        <v>132</v>
      </c>
      <c r="DE48" s="615"/>
      <c r="DF48" s="615"/>
      <c r="DG48" s="615"/>
      <c r="DH48" s="615"/>
      <c r="DI48" s="615"/>
      <c r="DJ48" s="615"/>
      <c r="DK48" s="616"/>
      <c r="DL48" s="592"/>
      <c r="DM48" s="593"/>
      <c r="DN48" s="593"/>
      <c r="DO48" s="593"/>
      <c r="DP48" s="593"/>
      <c r="DQ48" s="593"/>
      <c r="DR48" s="593"/>
      <c r="DS48" s="593"/>
      <c r="DT48" s="593"/>
      <c r="DU48" s="593"/>
      <c r="DV48" s="594"/>
      <c r="DW48" s="589"/>
      <c r="DX48" s="590"/>
      <c r="DY48" s="590"/>
      <c r="DZ48" s="590"/>
      <c r="EA48" s="590"/>
      <c r="EB48" s="590"/>
      <c r="EC48" s="591"/>
    </row>
    <row r="49" spans="2:133" ht="11.25" customHeight="1" x14ac:dyDescent="0.15">
      <c r="B49" s="219"/>
      <c r="CD49" s="595" t="s">
        <v>370</v>
      </c>
      <c r="CE49" s="596"/>
      <c r="CF49" s="596"/>
      <c r="CG49" s="596"/>
      <c r="CH49" s="596"/>
      <c r="CI49" s="596"/>
      <c r="CJ49" s="596"/>
      <c r="CK49" s="596"/>
      <c r="CL49" s="596"/>
      <c r="CM49" s="596"/>
      <c r="CN49" s="596"/>
      <c r="CO49" s="596"/>
      <c r="CP49" s="596"/>
      <c r="CQ49" s="597"/>
      <c r="CR49" s="598">
        <v>8011960</v>
      </c>
      <c r="CS49" s="599"/>
      <c r="CT49" s="599"/>
      <c r="CU49" s="599"/>
      <c r="CV49" s="599"/>
      <c r="CW49" s="599"/>
      <c r="CX49" s="599"/>
      <c r="CY49" s="600"/>
      <c r="CZ49" s="601">
        <v>100</v>
      </c>
      <c r="DA49" s="602"/>
      <c r="DB49" s="602"/>
      <c r="DC49" s="603"/>
      <c r="DD49" s="604">
        <v>4639154</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sheetData>
  <sheetProtection algorithmName="SHA-512" hashValue="1Udv+m8Ea22elAEzVRDC9kR8kyLMaNVCBh3JW/p4OzkHHrBR+Fex6jVgnN7ejI2Oo1faYRbgWH2rhghjFc/Zhg==" saltValue="xMZYCAz9fgjU8YsbUc35P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7" zoomScale="70" zoomScaleNormal="25" zoomScaleSheetLayoutView="70" workbookViewId="0">
      <selection activeCell="AA31" sqref="AA31:AE31"/>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93" t="s">
        <v>371</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94" t="s">
        <v>372</v>
      </c>
      <c r="DK2" s="1095"/>
      <c r="DL2" s="1095"/>
      <c r="DM2" s="1095"/>
      <c r="DN2" s="1095"/>
      <c r="DO2" s="1096"/>
      <c r="DP2" s="222"/>
      <c r="DQ2" s="1094" t="s">
        <v>373</v>
      </c>
      <c r="DR2" s="1095"/>
      <c r="DS2" s="1095"/>
      <c r="DT2" s="1095"/>
      <c r="DU2" s="1095"/>
      <c r="DV2" s="1095"/>
      <c r="DW2" s="1095"/>
      <c r="DX2" s="1095"/>
      <c r="DY2" s="1095"/>
      <c r="DZ2" s="1096"/>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374</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375</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376</v>
      </c>
      <c r="B5" s="983"/>
      <c r="C5" s="983"/>
      <c r="D5" s="983"/>
      <c r="E5" s="983"/>
      <c r="F5" s="983"/>
      <c r="G5" s="983"/>
      <c r="H5" s="983"/>
      <c r="I5" s="983"/>
      <c r="J5" s="983"/>
      <c r="K5" s="983"/>
      <c r="L5" s="983"/>
      <c r="M5" s="983"/>
      <c r="N5" s="983"/>
      <c r="O5" s="983"/>
      <c r="P5" s="984"/>
      <c r="Q5" s="988" t="s">
        <v>377</v>
      </c>
      <c r="R5" s="989"/>
      <c r="S5" s="989"/>
      <c r="T5" s="989"/>
      <c r="U5" s="990"/>
      <c r="V5" s="988" t="s">
        <v>378</v>
      </c>
      <c r="W5" s="989"/>
      <c r="X5" s="989"/>
      <c r="Y5" s="989"/>
      <c r="Z5" s="990"/>
      <c r="AA5" s="988" t="s">
        <v>379</v>
      </c>
      <c r="AB5" s="989"/>
      <c r="AC5" s="989"/>
      <c r="AD5" s="989"/>
      <c r="AE5" s="989"/>
      <c r="AF5" s="1097" t="s">
        <v>380</v>
      </c>
      <c r="AG5" s="989"/>
      <c r="AH5" s="989"/>
      <c r="AI5" s="989"/>
      <c r="AJ5" s="1002"/>
      <c r="AK5" s="989" t="s">
        <v>381</v>
      </c>
      <c r="AL5" s="989"/>
      <c r="AM5" s="989"/>
      <c r="AN5" s="989"/>
      <c r="AO5" s="990"/>
      <c r="AP5" s="988" t="s">
        <v>382</v>
      </c>
      <c r="AQ5" s="989"/>
      <c r="AR5" s="989"/>
      <c r="AS5" s="989"/>
      <c r="AT5" s="990"/>
      <c r="AU5" s="988" t="s">
        <v>383</v>
      </c>
      <c r="AV5" s="989"/>
      <c r="AW5" s="989"/>
      <c r="AX5" s="989"/>
      <c r="AY5" s="1002"/>
      <c r="AZ5" s="226"/>
      <c r="BA5" s="226"/>
      <c r="BB5" s="226"/>
      <c r="BC5" s="226"/>
      <c r="BD5" s="226"/>
      <c r="BE5" s="227"/>
      <c r="BF5" s="227"/>
      <c r="BG5" s="227"/>
      <c r="BH5" s="227"/>
      <c r="BI5" s="227"/>
      <c r="BJ5" s="227"/>
      <c r="BK5" s="227"/>
      <c r="BL5" s="227"/>
      <c r="BM5" s="227"/>
      <c r="BN5" s="227"/>
      <c r="BO5" s="227"/>
      <c r="BP5" s="227"/>
      <c r="BQ5" s="982" t="s">
        <v>384</v>
      </c>
      <c r="BR5" s="983"/>
      <c r="BS5" s="983"/>
      <c r="BT5" s="983"/>
      <c r="BU5" s="983"/>
      <c r="BV5" s="983"/>
      <c r="BW5" s="983"/>
      <c r="BX5" s="983"/>
      <c r="BY5" s="983"/>
      <c r="BZ5" s="983"/>
      <c r="CA5" s="983"/>
      <c r="CB5" s="983"/>
      <c r="CC5" s="983"/>
      <c r="CD5" s="983"/>
      <c r="CE5" s="983"/>
      <c r="CF5" s="983"/>
      <c r="CG5" s="984"/>
      <c r="CH5" s="988" t="s">
        <v>385</v>
      </c>
      <c r="CI5" s="989"/>
      <c r="CJ5" s="989"/>
      <c r="CK5" s="989"/>
      <c r="CL5" s="990"/>
      <c r="CM5" s="988" t="s">
        <v>386</v>
      </c>
      <c r="CN5" s="989"/>
      <c r="CO5" s="989"/>
      <c r="CP5" s="989"/>
      <c r="CQ5" s="990"/>
      <c r="CR5" s="988" t="s">
        <v>387</v>
      </c>
      <c r="CS5" s="989"/>
      <c r="CT5" s="989"/>
      <c r="CU5" s="989"/>
      <c r="CV5" s="990"/>
      <c r="CW5" s="988" t="s">
        <v>388</v>
      </c>
      <c r="CX5" s="989"/>
      <c r="CY5" s="989"/>
      <c r="CZ5" s="989"/>
      <c r="DA5" s="990"/>
      <c r="DB5" s="988" t="s">
        <v>389</v>
      </c>
      <c r="DC5" s="989"/>
      <c r="DD5" s="989"/>
      <c r="DE5" s="989"/>
      <c r="DF5" s="990"/>
      <c r="DG5" s="1087" t="s">
        <v>390</v>
      </c>
      <c r="DH5" s="1088"/>
      <c r="DI5" s="1088"/>
      <c r="DJ5" s="1088"/>
      <c r="DK5" s="1089"/>
      <c r="DL5" s="1087" t="s">
        <v>391</v>
      </c>
      <c r="DM5" s="1088"/>
      <c r="DN5" s="1088"/>
      <c r="DO5" s="1088"/>
      <c r="DP5" s="1089"/>
      <c r="DQ5" s="988" t="s">
        <v>392</v>
      </c>
      <c r="DR5" s="989"/>
      <c r="DS5" s="989"/>
      <c r="DT5" s="989"/>
      <c r="DU5" s="990"/>
      <c r="DV5" s="988" t="s">
        <v>383</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98"/>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90"/>
      <c r="DH6" s="1091"/>
      <c r="DI6" s="1091"/>
      <c r="DJ6" s="1091"/>
      <c r="DK6" s="1092"/>
      <c r="DL6" s="1090"/>
      <c r="DM6" s="1091"/>
      <c r="DN6" s="1091"/>
      <c r="DO6" s="1091"/>
      <c r="DP6" s="1092"/>
      <c r="DQ6" s="991"/>
      <c r="DR6" s="992"/>
      <c r="DS6" s="992"/>
      <c r="DT6" s="992"/>
      <c r="DU6" s="993"/>
      <c r="DV6" s="991"/>
      <c r="DW6" s="992"/>
      <c r="DX6" s="992"/>
      <c r="DY6" s="992"/>
      <c r="DZ6" s="1003"/>
      <c r="EA6" s="229"/>
    </row>
    <row r="7" spans="1:131" s="230" customFormat="1" ht="26.25" customHeight="1" thickTop="1" x14ac:dyDescent="0.15">
      <c r="A7" s="231">
        <v>1</v>
      </c>
      <c r="B7" s="1034" t="s">
        <v>393</v>
      </c>
      <c r="C7" s="1035"/>
      <c r="D7" s="1035"/>
      <c r="E7" s="1035"/>
      <c r="F7" s="1035"/>
      <c r="G7" s="1035"/>
      <c r="H7" s="1035"/>
      <c r="I7" s="1035"/>
      <c r="J7" s="1035"/>
      <c r="K7" s="1035"/>
      <c r="L7" s="1035"/>
      <c r="M7" s="1035"/>
      <c r="N7" s="1035"/>
      <c r="O7" s="1035"/>
      <c r="P7" s="1036"/>
      <c r="Q7" s="1074">
        <v>8090</v>
      </c>
      <c r="R7" s="1075"/>
      <c r="S7" s="1075"/>
      <c r="T7" s="1075"/>
      <c r="U7" s="1075"/>
      <c r="V7" s="1075">
        <v>8012</v>
      </c>
      <c r="W7" s="1075"/>
      <c r="X7" s="1075"/>
      <c r="Y7" s="1075"/>
      <c r="Z7" s="1075"/>
      <c r="AA7" s="1075">
        <v>78</v>
      </c>
      <c r="AB7" s="1075"/>
      <c r="AC7" s="1075"/>
      <c r="AD7" s="1075"/>
      <c r="AE7" s="1076"/>
      <c r="AF7" s="1077">
        <v>77</v>
      </c>
      <c r="AG7" s="1078"/>
      <c r="AH7" s="1078"/>
      <c r="AI7" s="1078"/>
      <c r="AJ7" s="1079"/>
      <c r="AK7" s="1080" t="s">
        <v>588</v>
      </c>
      <c r="AL7" s="1081"/>
      <c r="AM7" s="1081"/>
      <c r="AN7" s="1081"/>
      <c r="AO7" s="1081"/>
      <c r="AP7" s="1081">
        <v>7652</v>
      </c>
      <c r="AQ7" s="1081"/>
      <c r="AR7" s="1081"/>
      <c r="AS7" s="1081"/>
      <c r="AT7" s="1081"/>
      <c r="AU7" s="1082"/>
      <c r="AV7" s="1082"/>
      <c r="AW7" s="1082"/>
      <c r="AX7" s="1082"/>
      <c r="AY7" s="1083"/>
      <c r="AZ7" s="226"/>
      <c r="BA7" s="226"/>
      <c r="BB7" s="226"/>
      <c r="BC7" s="226"/>
      <c r="BD7" s="226"/>
      <c r="BE7" s="227"/>
      <c r="BF7" s="227"/>
      <c r="BG7" s="227"/>
      <c r="BH7" s="227"/>
      <c r="BI7" s="227"/>
      <c r="BJ7" s="227"/>
      <c r="BK7" s="227"/>
      <c r="BL7" s="227"/>
      <c r="BM7" s="227"/>
      <c r="BN7" s="227"/>
      <c r="BO7" s="227"/>
      <c r="BP7" s="227"/>
      <c r="BQ7" s="231">
        <v>1</v>
      </c>
      <c r="BR7" s="232"/>
      <c r="BS7" s="1084" t="s">
        <v>589</v>
      </c>
      <c r="BT7" s="1085"/>
      <c r="BU7" s="1085"/>
      <c r="BV7" s="1085"/>
      <c r="BW7" s="1085"/>
      <c r="BX7" s="1085"/>
      <c r="BY7" s="1085"/>
      <c r="BZ7" s="1085"/>
      <c r="CA7" s="1085"/>
      <c r="CB7" s="1085"/>
      <c r="CC7" s="1085"/>
      <c r="CD7" s="1085"/>
      <c r="CE7" s="1085"/>
      <c r="CF7" s="1085"/>
      <c r="CG7" s="1086"/>
      <c r="CH7" s="1071">
        <v>-21</v>
      </c>
      <c r="CI7" s="1072"/>
      <c r="CJ7" s="1072"/>
      <c r="CK7" s="1072"/>
      <c r="CL7" s="1073"/>
      <c r="CM7" s="1071">
        <v>-77</v>
      </c>
      <c r="CN7" s="1072"/>
      <c r="CO7" s="1072"/>
      <c r="CP7" s="1072"/>
      <c r="CQ7" s="1073"/>
      <c r="CR7" s="1071">
        <v>28</v>
      </c>
      <c r="CS7" s="1072"/>
      <c r="CT7" s="1072"/>
      <c r="CU7" s="1072"/>
      <c r="CV7" s="1073"/>
      <c r="CW7" s="1071" t="s">
        <v>588</v>
      </c>
      <c r="CX7" s="1072"/>
      <c r="CY7" s="1072"/>
      <c r="CZ7" s="1072"/>
      <c r="DA7" s="1073"/>
      <c r="DB7" s="1071">
        <v>99</v>
      </c>
      <c r="DC7" s="1072"/>
      <c r="DD7" s="1072"/>
      <c r="DE7" s="1072"/>
      <c r="DF7" s="1073"/>
      <c r="DG7" s="1071" t="s">
        <v>588</v>
      </c>
      <c r="DH7" s="1072"/>
      <c r="DI7" s="1072"/>
      <c r="DJ7" s="1072"/>
      <c r="DK7" s="1073"/>
      <c r="DL7" s="1071" t="s">
        <v>588</v>
      </c>
      <c r="DM7" s="1072"/>
      <c r="DN7" s="1072"/>
      <c r="DO7" s="1072"/>
      <c r="DP7" s="1073"/>
      <c r="DQ7" s="1071" t="s">
        <v>588</v>
      </c>
      <c r="DR7" s="1072"/>
      <c r="DS7" s="1072"/>
      <c r="DT7" s="1072"/>
      <c r="DU7" s="1073"/>
      <c r="DV7" s="1084"/>
      <c r="DW7" s="1085"/>
      <c r="DX7" s="1085"/>
      <c r="DY7" s="1085"/>
      <c r="DZ7" s="1099"/>
      <c r="EA7" s="229"/>
    </row>
    <row r="8" spans="1:131" s="230" customFormat="1" ht="26.25" customHeight="1" x14ac:dyDescent="0.15">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15">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394</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395</v>
      </c>
      <c r="B23" s="924" t="s">
        <v>396</v>
      </c>
      <c r="C23" s="925"/>
      <c r="D23" s="925"/>
      <c r="E23" s="925"/>
      <c r="F23" s="925"/>
      <c r="G23" s="925"/>
      <c r="H23" s="925"/>
      <c r="I23" s="925"/>
      <c r="J23" s="925"/>
      <c r="K23" s="925"/>
      <c r="L23" s="925"/>
      <c r="M23" s="925"/>
      <c r="N23" s="925"/>
      <c r="O23" s="925"/>
      <c r="P23" s="935"/>
      <c r="Q23" s="1054">
        <v>8090</v>
      </c>
      <c r="R23" s="1048"/>
      <c r="S23" s="1048"/>
      <c r="T23" s="1048"/>
      <c r="U23" s="1048"/>
      <c r="V23" s="1048">
        <v>8012</v>
      </c>
      <c r="W23" s="1048"/>
      <c r="X23" s="1048"/>
      <c r="Y23" s="1048"/>
      <c r="Z23" s="1048"/>
      <c r="AA23" s="1048">
        <v>78</v>
      </c>
      <c r="AB23" s="1048"/>
      <c r="AC23" s="1048"/>
      <c r="AD23" s="1048"/>
      <c r="AE23" s="1055"/>
      <c r="AF23" s="1056">
        <v>77</v>
      </c>
      <c r="AG23" s="1048"/>
      <c r="AH23" s="1048"/>
      <c r="AI23" s="1048"/>
      <c r="AJ23" s="1057"/>
      <c r="AK23" s="1058"/>
      <c r="AL23" s="1059"/>
      <c r="AM23" s="1059"/>
      <c r="AN23" s="1059"/>
      <c r="AO23" s="1059"/>
      <c r="AP23" s="1048">
        <v>7652</v>
      </c>
      <c r="AQ23" s="1048"/>
      <c r="AR23" s="1048"/>
      <c r="AS23" s="1048"/>
      <c r="AT23" s="1048"/>
      <c r="AU23" s="1049"/>
      <c r="AV23" s="1049"/>
      <c r="AW23" s="1049"/>
      <c r="AX23" s="1049"/>
      <c r="AY23" s="1050"/>
      <c r="AZ23" s="1051" t="s">
        <v>397</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398</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399</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376</v>
      </c>
      <c r="B26" s="983"/>
      <c r="C26" s="983"/>
      <c r="D26" s="983"/>
      <c r="E26" s="983"/>
      <c r="F26" s="983"/>
      <c r="G26" s="983"/>
      <c r="H26" s="983"/>
      <c r="I26" s="983"/>
      <c r="J26" s="983"/>
      <c r="K26" s="983"/>
      <c r="L26" s="983"/>
      <c r="M26" s="983"/>
      <c r="N26" s="983"/>
      <c r="O26" s="983"/>
      <c r="P26" s="984"/>
      <c r="Q26" s="988" t="s">
        <v>400</v>
      </c>
      <c r="R26" s="989"/>
      <c r="S26" s="989"/>
      <c r="T26" s="989"/>
      <c r="U26" s="990"/>
      <c r="V26" s="988" t="s">
        <v>401</v>
      </c>
      <c r="W26" s="989"/>
      <c r="X26" s="989"/>
      <c r="Y26" s="989"/>
      <c r="Z26" s="990"/>
      <c r="AA26" s="988" t="s">
        <v>402</v>
      </c>
      <c r="AB26" s="989"/>
      <c r="AC26" s="989"/>
      <c r="AD26" s="989"/>
      <c r="AE26" s="989"/>
      <c r="AF26" s="1042" t="s">
        <v>403</v>
      </c>
      <c r="AG26" s="995"/>
      <c r="AH26" s="995"/>
      <c r="AI26" s="995"/>
      <c r="AJ26" s="1043"/>
      <c r="AK26" s="989" t="s">
        <v>404</v>
      </c>
      <c r="AL26" s="989"/>
      <c r="AM26" s="989"/>
      <c r="AN26" s="989"/>
      <c r="AO26" s="990"/>
      <c r="AP26" s="988" t="s">
        <v>405</v>
      </c>
      <c r="AQ26" s="989"/>
      <c r="AR26" s="989"/>
      <c r="AS26" s="989"/>
      <c r="AT26" s="990"/>
      <c r="AU26" s="988" t="s">
        <v>406</v>
      </c>
      <c r="AV26" s="989"/>
      <c r="AW26" s="989"/>
      <c r="AX26" s="989"/>
      <c r="AY26" s="990"/>
      <c r="AZ26" s="988" t="s">
        <v>407</v>
      </c>
      <c r="BA26" s="989"/>
      <c r="BB26" s="989"/>
      <c r="BC26" s="989"/>
      <c r="BD26" s="990"/>
      <c r="BE26" s="988" t="s">
        <v>383</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408</v>
      </c>
      <c r="C28" s="1035"/>
      <c r="D28" s="1035"/>
      <c r="E28" s="1035"/>
      <c r="F28" s="1035"/>
      <c r="G28" s="1035"/>
      <c r="H28" s="1035"/>
      <c r="I28" s="1035"/>
      <c r="J28" s="1035"/>
      <c r="K28" s="1035"/>
      <c r="L28" s="1035"/>
      <c r="M28" s="1035"/>
      <c r="N28" s="1035"/>
      <c r="O28" s="1035"/>
      <c r="P28" s="1036"/>
      <c r="Q28" s="1037">
        <v>617</v>
      </c>
      <c r="R28" s="1038"/>
      <c r="S28" s="1038"/>
      <c r="T28" s="1038"/>
      <c r="U28" s="1038"/>
      <c r="V28" s="1038">
        <v>613</v>
      </c>
      <c r="W28" s="1038"/>
      <c r="X28" s="1038"/>
      <c r="Y28" s="1038"/>
      <c r="Z28" s="1038"/>
      <c r="AA28" s="1038">
        <v>4</v>
      </c>
      <c r="AB28" s="1038"/>
      <c r="AC28" s="1038"/>
      <c r="AD28" s="1038"/>
      <c r="AE28" s="1039"/>
      <c r="AF28" s="1040">
        <v>4</v>
      </c>
      <c r="AG28" s="1038"/>
      <c r="AH28" s="1038"/>
      <c r="AI28" s="1038"/>
      <c r="AJ28" s="1041"/>
      <c r="AK28" s="1029">
        <v>36</v>
      </c>
      <c r="AL28" s="1030"/>
      <c r="AM28" s="1030"/>
      <c r="AN28" s="1030"/>
      <c r="AO28" s="1030"/>
      <c r="AP28" s="1030" t="s">
        <v>588</v>
      </c>
      <c r="AQ28" s="1030"/>
      <c r="AR28" s="1030"/>
      <c r="AS28" s="1030"/>
      <c r="AT28" s="1030"/>
      <c r="AU28" s="1030" t="s">
        <v>588</v>
      </c>
      <c r="AV28" s="1030"/>
      <c r="AW28" s="1030"/>
      <c r="AX28" s="1030"/>
      <c r="AY28" s="1030"/>
      <c r="AZ28" s="1031" t="s">
        <v>588</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409</v>
      </c>
      <c r="C29" s="1018"/>
      <c r="D29" s="1018"/>
      <c r="E29" s="1018"/>
      <c r="F29" s="1018"/>
      <c r="G29" s="1018"/>
      <c r="H29" s="1018"/>
      <c r="I29" s="1018"/>
      <c r="J29" s="1018"/>
      <c r="K29" s="1018"/>
      <c r="L29" s="1018"/>
      <c r="M29" s="1018"/>
      <c r="N29" s="1018"/>
      <c r="O29" s="1018"/>
      <c r="P29" s="1019"/>
      <c r="Q29" s="1025">
        <v>548</v>
      </c>
      <c r="R29" s="1026"/>
      <c r="S29" s="1026"/>
      <c r="T29" s="1026"/>
      <c r="U29" s="1026"/>
      <c r="V29" s="1026">
        <v>516</v>
      </c>
      <c r="W29" s="1026"/>
      <c r="X29" s="1026"/>
      <c r="Y29" s="1026"/>
      <c r="Z29" s="1026"/>
      <c r="AA29" s="1026">
        <v>32</v>
      </c>
      <c r="AB29" s="1026"/>
      <c r="AC29" s="1026"/>
      <c r="AD29" s="1026"/>
      <c r="AE29" s="1027"/>
      <c r="AF29" s="1022">
        <v>32</v>
      </c>
      <c r="AG29" s="1023"/>
      <c r="AH29" s="1023"/>
      <c r="AI29" s="1023"/>
      <c r="AJ29" s="1024"/>
      <c r="AK29" s="967">
        <v>77</v>
      </c>
      <c r="AL29" s="958"/>
      <c r="AM29" s="958"/>
      <c r="AN29" s="958"/>
      <c r="AO29" s="958"/>
      <c r="AP29" s="958" t="s">
        <v>588</v>
      </c>
      <c r="AQ29" s="958"/>
      <c r="AR29" s="958"/>
      <c r="AS29" s="958"/>
      <c r="AT29" s="958"/>
      <c r="AU29" s="958" t="s">
        <v>588</v>
      </c>
      <c r="AV29" s="958"/>
      <c r="AW29" s="958"/>
      <c r="AX29" s="958"/>
      <c r="AY29" s="958"/>
      <c r="AZ29" s="1028" t="s">
        <v>588</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410</v>
      </c>
      <c r="C30" s="1018"/>
      <c r="D30" s="1018"/>
      <c r="E30" s="1018"/>
      <c r="F30" s="1018"/>
      <c r="G30" s="1018"/>
      <c r="H30" s="1018"/>
      <c r="I30" s="1018"/>
      <c r="J30" s="1018"/>
      <c r="K30" s="1018"/>
      <c r="L30" s="1018"/>
      <c r="M30" s="1018"/>
      <c r="N30" s="1018"/>
      <c r="O30" s="1018"/>
      <c r="P30" s="1019"/>
      <c r="Q30" s="1025">
        <v>92</v>
      </c>
      <c r="R30" s="1026"/>
      <c r="S30" s="1026"/>
      <c r="T30" s="1026"/>
      <c r="U30" s="1026"/>
      <c r="V30" s="1026">
        <v>92</v>
      </c>
      <c r="W30" s="1026"/>
      <c r="X30" s="1026"/>
      <c r="Y30" s="1026"/>
      <c r="Z30" s="1026"/>
      <c r="AA30" s="1026">
        <v>0</v>
      </c>
      <c r="AB30" s="1026"/>
      <c r="AC30" s="1026"/>
      <c r="AD30" s="1026"/>
      <c r="AE30" s="1027"/>
      <c r="AF30" s="1022" t="s">
        <v>411</v>
      </c>
      <c r="AG30" s="1023"/>
      <c r="AH30" s="1023"/>
      <c r="AI30" s="1023"/>
      <c r="AJ30" s="1024"/>
      <c r="AK30" s="967">
        <v>24</v>
      </c>
      <c r="AL30" s="958"/>
      <c r="AM30" s="958"/>
      <c r="AN30" s="958"/>
      <c r="AO30" s="958"/>
      <c r="AP30" s="958" t="s">
        <v>588</v>
      </c>
      <c r="AQ30" s="958"/>
      <c r="AR30" s="958"/>
      <c r="AS30" s="958"/>
      <c r="AT30" s="958"/>
      <c r="AU30" s="958" t="s">
        <v>588</v>
      </c>
      <c r="AV30" s="958"/>
      <c r="AW30" s="958"/>
      <c r="AX30" s="958"/>
      <c r="AY30" s="958"/>
      <c r="AZ30" s="1028" t="s">
        <v>588</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412</v>
      </c>
      <c r="C31" s="1018"/>
      <c r="D31" s="1018"/>
      <c r="E31" s="1018"/>
      <c r="F31" s="1018"/>
      <c r="G31" s="1018"/>
      <c r="H31" s="1018"/>
      <c r="I31" s="1018"/>
      <c r="J31" s="1018"/>
      <c r="K31" s="1018"/>
      <c r="L31" s="1018"/>
      <c r="M31" s="1018"/>
      <c r="N31" s="1018"/>
      <c r="O31" s="1018"/>
      <c r="P31" s="1019"/>
      <c r="Q31" s="1025">
        <v>833</v>
      </c>
      <c r="R31" s="1026"/>
      <c r="S31" s="1026"/>
      <c r="T31" s="1026"/>
      <c r="U31" s="1026"/>
      <c r="V31" s="1026">
        <v>780</v>
      </c>
      <c r="W31" s="1026"/>
      <c r="X31" s="1026"/>
      <c r="Y31" s="1026"/>
      <c r="Z31" s="1026"/>
      <c r="AA31" s="1026">
        <v>53</v>
      </c>
      <c r="AB31" s="1026"/>
      <c r="AC31" s="1026"/>
      <c r="AD31" s="1026"/>
      <c r="AE31" s="1027"/>
      <c r="AF31" s="1022">
        <v>28</v>
      </c>
      <c r="AG31" s="1023"/>
      <c r="AH31" s="1023"/>
      <c r="AI31" s="1023"/>
      <c r="AJ31" s="1024"/>
      <c r="AK31" s="967">
        <v>347</v>
      </c>
      <c r="AL31" s="958"/>
      <c r="AM31" s="958"/>
      <c r="AN31" s="958"/>
      <c r="AO31" s="958"/>
      <c r="AP31" s="958">
        <v>2159</v>
      </c>
      <c r="AQ31" s="958"/>
      <c r="AR31" s="958"/>
      <c r="AS31" s="958"/>
      <c r="AT31" s="958"/>
      <c r="AU31" s="958">
        <v>1080</v>
      </c>
      <c r="AV31" s="958"/>
      <c r="AW31" s="958"/>
      <c r="AX31" s="958"/>
      <c r="AY31" s="958"/>
      <c r="AZ31" s="1028" t="s">
        <v>588</v>
      </c>
      <c r="BA31" s="1028"/>
      <c r="BB31" s="1028"/>
      <c r="BC31" s="1028"/>
      <c r="BD31" s="1028"/>
      <c r="BE31" s="959" t="s">
        <v>413</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414</v>
      </c>
      <c r="C32" s="1018"/>
      <c r="D32" s="1018"/>
      <c r="E32" s="1018"/>
      <c r="F32" s="1018"/>
      <c r="G32" s="1018"/>
      <c r="H32" s="1018"/>
      <c r="I32" s="1018"/>
      <c r="J32" s="1018"/>
      <c r="K32" s="1018"/>
      <c r="L32" s="1018"/>
      <c r="M32" s="1018"/>
      <c r="N32" s="1018"/>
      <c r="O32" s="1018"/>
      <c r="P32" s="1019"/>
      <c r="Q32" s="1025">
        <v>333</v>
      </c>
      <c r="R32" s="1026"/>
      <c r="S32" s="1026"/>
      <c r="T32" s="1026"/>
      <c r="U32" s="1026"/>
      <c r="V32" s="1026">
        <v>332</v>
      </c>
      <c r="W32" s="1026"/>
      <c r="X32" s="1026"/>
      <c r="Y32" s="1026"/>
      <c r="Z32" s="1026"/>
      <c r="AA32" s="1026">
        <v>1</v>
      </c>
      <c r="AB32" s="1026"/>
      <c r="AC32" s="1026"/>
      <c r="AD32" s="1026"/>
      <c r="AE32" s="1027"/>
      <c r="AF32" s="1022">
        <v>1</v>
      </c>
      <c r="AG32" s="1023"/>
      <c r="AH32" s="1023"/>
      <c r="AI32" s="1023"/>
      <c r="AJ32" s="1024"/>
      <c r="AK32" s="967">
        <v>109</v>
      </c>
      <c r="AL32" s="958"/>
      <c r="AM32" s="958"/>
      <c r="AN32" s="958"/>
      <c r="AO32" s="958"/>
      <c r="AP32" s="958">
        <v>961</v>
      </c>
      <c r="AQ32" s="958"/>
      <c r="AR32" s="958"/>
      <c r="AS32" s="958"/>
      <c r="AT32" s="958"/>
      <c r="AU32" s="958">
        <v>488</v>
      </c>
      <c r="AV32" s="958"/>
      <c r="AW32" s="958"/>
      <c r="AX32" s="958"/>
      <c r="AY32" s="958"/>
      <c r="AZ32" s="1028" t="s">
        <v>588</v>
      </c>
      <c r="BA32" s="1028"/>
      <c r="BB32" s="1028"/>
      <c r="BC32" s="1028"/>
      <c r="BD32" s="1028"/>
      <c r="BE32" s="959" t="s">
        <v>415</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416</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395</v>
      </c>
      <c r="B63" s="924" t="s">
        <v>417</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64</v>
      </c>
      <c r="AG63" s="946"/>
      <c r="AH63" s="946"/>
      <c r="AI63" s="946"/>
      <c r="AJ63" s="1009"/>
      <c r="AK63" s="1010"/>
      <c r="AL63" s="950"/>
      <c r="AM63" s="950"/>
      <c r="AN63" s="950"/>
      <c r="AO63" s="950"/>
      <c r="AP63" s="946">
        <v>3120</v>
      </c>
      <c r="AQ63" s="946"/>
      <c r="AR63" s="946"/>
      <c r="AS63" s="946"/>
      <c r="AT63" s="946"/>
      <c r="AU63" s="946">
        <v>1568</v>
      </c>
      <c r="AV63" s="946"/>
      <c r="AW63" s="946"/>
      <c r="AX63" s="946"/>
      <c r="AY63" s="946"/>
      <c r="AZ63" s="1004"/>
      <c r="BA63" s="1004"/>
      <c r="BB63" s="1004"/>
      <c r="BC63" s="1004"/>
      <c r="BD63" s="1004"/>
      <c r="BE63" s="947"/>
      <c r="BF63" s="947"/>
      <c r="BG63" s="947"/>
      <c r="BH63" s="947"/>
      <c r="BI63" s="948"/>
      <c r="BJ63" s="1005" t="s">
        <v>418</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420</v>
      </c>
      <c r="B66" s="983"/>
      <c r="C66" s="983"/>
      <c r="D66" s="983"/>
      <c r="E66" s="983"/>
      <c r="F66" s="983"/>
      <c r="G66" s="983"/>
      <c r="H66" s="983"/>
      <c r="I66" s="983"/>
      <c r="J66" s="983"/>
      <c r="K66" s="983"/>
      <c r="L66" s="983"/>
      <c r="M66" s="983"/>
      <c r="N66" s="983"/>
      <c r="O66" s="983"/>
      <c r="P66" s="984"/>
      <c r="Q66" s="988" t="s">
        <v>421</v>
      </c>
      <c r="R66" s="989"/>
      <c r="S66" s="989"/>
      <c r="T66" s="989"/>
      <c r="U66" s="990"/>
      <c r="V66" s="988" t="s">
        <v>422</v>
      </c>
      <c r="W66" s="989"/>
      <c r="X66" s="989"/>
      <c r="Y66" s="989"/>
      <c r="Z66" s="990"/>
      <c r="AA66" s="988" t="s">
        <v>423</v>
      </c>
      <c r="AB66" s="989"/>
      <c r="AC66" s="989"/>
      <c r="AD66" s="989"/>
      <c r="AE66" s="990"/>
      <c r="AF66" s="994" t="s">
        <v>424</v>
      </c>
      <c r="AG66" s="995"/>
      <c r="AH66" s="995"/>
      <c r="AI66" s="995"/>
      <c r="AJ66" s="996"/>
      <c r="AK66" s="988" t="s">
        <v>425</v>
      </c>
      <c r="AL66" s="983"/>
      <c r="AM66" s="983"/>
      <c r="AN66" s="983"/>
      <c r="AO66" s="984"/>
      <c r="AP66" s="988" t="s">
        <v>405</v>
      </c>
      <c r="AQ66" s="989"/>
      <c r="AR66" s="989"/>
      <c r="AS66" s="989"/>
      <c r="AT66" s="990"/>
      <c r="AU66" s="988" t="s">
        <v>426</v>
      </c>
      <c r="AV66" s="989"/>
      <c r="AW66" s="989"/>
      <c r="AX66" s="989"/>
      <c r="AY66" s="990"/>
      <c r="AZ66" s="988" t="s">
        <v>383</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590</v>
      </c>
      <c r="C68" s="973"/>
      <c r="D68" s="973"/>
      <c r="E68" s="973"/>
      <c r="F68" s="973"/>
      <c r="G68" s="973"/>
      <c r="H68" s="973"/>
      <c r="I68" s="973"/>
      <c r="J68" s="973"/>
      <c r="K68" s="973"/>
      <c r="L68" s="973"/>
      <c r="M68" s="973"/>
      <c r="N68" s="973"/>
      <c r="O68" s="973"/>
      <c r="P68" s="974"/>
      <c r="Q68" s="975">
        <v>733</v>
      </c>
      <c r="R68" s="969"/>
      <c r="S68" s="969"/>
      <c r="T68" s="969"/>
      <c r="U68" s="969"/>
      <c r="V68" s="969">
        <v>708</v>
      </c>
      <c r="W68" s="969"/>
      <c r="X68" s="969"/>
      <c r="Y68" s="969"/>
      <c r="Z68" s="969"/>
      <c r="AA68" s="969">
        <v>25</v>
      </c>
      <c r="AB68" s="969"/>
      <c r="AC68" s="969"/>
      <c r="AD68" s="969"/>
      <c r="AE68" s="969"/>
      <c r="AF68" s="969">
        <v>25</v>
      </c>
      <c r="AG68" s="969"/>
      <c r="AH68" s="969"/>
      <c r="AI68" s="969"/>
      <c r="AJ68" s="969"/>
      <c r="AK68" s="969" t="s">
        <v>588</v>
      </c>
      <c r="AL68" s="969"/>
      <c r="AM68" s="969"/>
      <c r="AN68" s="969"/>
      <c r="AO68" s="969"/>
      <c r="AP68" s="969">
        <v>644</v>
      </c>
      <c r="AQ68" s="969"/>
      <c r="AR68" s="969"/>
      <c r="AS68" s="969"/>
      <c r="AT68" s="969"/>
      <c r="AU68" s="969">
        <v>126</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591</v>
      </c>
      <c r="C69" s="962"/>
      <c r="D69" s="962"/>
      <c r="E69" s="962"/>
      <c r="F69" s="962"/>
      <c r="G69" s="962"/>
      <c r="H69" s="962"/>
      <c r="I69" s="962"/>
      <c r="J69" s="962"/>
      <c r="K69" s="962"/>
      <c r="L69" s="962"/>
      <c r="M69" s="962"/>
      <c r="N69" s="962"/>
      <c r="O69" s="962"/>
      <c r="P69" s="963"/>
      <c r="Q69" s="964">
        <v>172</v>
      </c>
      <c r="R69" s="958"/>
      <c r="S69" s="958"/>
      <c r="T69" s="958"/>
      <c r="U69" s="958"/>
      <c r="V69" s="958">
        <v>168</v>
      </c>
      <c r="W69" s="958"/>
      <c r="X69" s="958"/>
      <c r="Y69" s="958"/>
      <c r="Z69" s="958"/>
      <c r="AA69" s="958">
        <v>4</v>
      </c>
      <c r="AB69" s="958"/>
      <c r="AC69" s="958"/>
      <c r="AD69" s="958"/>
      <c r="AE69" s="958"/>
      <c r="AF69" s="958">
        <v>4</v>
      </c>
      <c r="AG69" s="958"/>
      <c r="AH69" s="958"/>
      <c r="AI69" s="958"/>
      <c r="AJ69" s="958"/>
      <c r="AK69" s="958" t="s">
        <v>588</v>
      </c>
      <c r="AL69" s="958"/>
      <c r="AM69" s="958"/>
      <c r="AN69" s="958"/>
      <c r="AO69" s="958"/>
      <c r="AP69" s="958" t="s">
        <v>588</v>
      </c>
      <c r="AQ69" s="958"/>
      <c r="AR69" s="958"/>
      <c r="AS69" s="958"/>
      <c r="AT69" s="958"/>
      <c r="AU69" s="958" t="s">
        <v>588</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592</v>
      </c>
      <c r="C70" s="962"/>
      <c r="D70" s="962"/>
      <c r="E70" s="962"/>
      <c r="F70" s="962"/>
      <c r="G70" s="962"/>
      <c r="H70" s="962"/>
      <c r="I70" s="962"/>
      <c r="J70" s="962"/>
      <c r="K70" s="962"/>
      <c r="L70" s="962"/>
      <c r="M70" s="962"/>
      <c r="N70" s="962"/>
      <c r="O70" s="962"/>
      <c r="P70" s="963"/>
      <c r="Q70" s="964">
        <v>865</v>
      </c>
      <c r="R70" s="958"/>
      <c r="S70" s="958"/>
      <c r="T70" s="958"/>
      <c r="U70" s="958"/>
      <c r="V70" s="958">
        <v>844</v>
      </c>
      <c r="W70" s="958"/>
      <c r="X70" s="958"/>
      <c r="Y70" s="958"/>
      <c r="Z70" s="958"/>
      <c r="AA70" s="958">
        <v>21</v>
      </c>
      <c r="AB70" s="958"/>
      <c r="AC70" s="958"/>
      <c r="AD70" s="958"/>
      <c r="AE70" s="958"/>
      <c r="AF70" s="958">
        <v>20</v>
      </c>
      <c r="AG70" s="958"/>
      <c r="AH70" s="958"/>
      <c r="AI70" s="958"/>
      <c r="AJ70" s="958"/>
      <c r="AK70" s="958" t="s">
        <v>588</v>
      </c>
      <c r="AL70" s="958"/>
      <c r="AM70" s="958"/>
      <c r="AN70" s="958"/>
      <c r="AO70" s="958"/>
      <c r="AP70" s="958">
        <v>13</v>
      </c>
      <c r="AQ70" s="958"/>
      <c r="AR70" s="958"/>
      <c r="AS70" s="958"/>
      <c r="AT70" s="958"/>
      <c r="AU70" s="958">
        <v>1</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593</v>
      </c>
      <c r="C71" s="962"/>
      <c r="D71" s="962"/>
      <c r="E71" s="962"/>
      <c r="F71" s="962"/>
      <c r="G71" s="962"/>
      <c r="H71" s="962"/>
      <c r="I71" s="962"/>
      <c r="J71" s="962"/>
      <c r="K71" s="962"/>
      <c r="L71" s="962"/>
      <c r="M71" s="962"/>
      <c r="N71" s="962"/>
      <c r="O71" s="962"/>
      <c r="P71" s="963"/>
      <c r="Q71" s="964">
        <v>24</v>
      </c>
      <c r="R71" s="958"/>
      <c r="S71" s="958"/>
      <c r="T71" s="958"/>
      <c r="U71" s="958"/>
      <c r="V71" s="958">
        <v>24</v>
      </c>
      <c r="W71" s="958"/>
      <c r="X71" s="958"/>
      <c r="Y71" s="958"/>
      <c r="Z71" s="958"/>
      <c r="AA71" s="958">
        <v>1</v>
      </c>
      <c r="AB71" s="958"/>
      <c r="AC71" s="958"/>
      <c r="AD71" s="958"/>
      <c r="AE71" s="958"/>
      <c r="AF71" s="958" t="s">
        <v>588</v>
      </c>
      <c r="AG71" s="958"/>
      <c r="AH71" s="958"/>
      <c r="AI71" s="958"/>
      <c r="AJ71" s="958"/>
      <c r="AK71" s="958" t="s">
        <v>588</v>
      </c>
      <c r="AL71" s="958"/>
      <c r="AM71" s="958"/>
      <c r="AN71" s="958"/>
      <c r="AO71" s="958"/>
      <c r="AP71" s="958" t="s">
        <v>588</v>
      </c>
      <c r="AQ71" s="958"/>
      <c r="AR71" s="958"/>
      <c r="AS71" s="958"/>
      <c r="AT71" s="958"/>
      <c r="AU71" s="958" t="s">
        <v>588</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c r="C72" s="962"/>
      <c r="D72" s="962"/>
      <c r="E72" s="962"/>
      <c r="F72" s="962"/>
      <c r="G72" s="962"/>
      <c r="H72" s="962"/>
      <c r="I72" s="962"/>
      <c r="J72" s="962"/>
      <c r="K72" s="962"/>
      <c r="L72" s="962"/>
      <c r="M72" s="962"/>
      <c r="N72" s="962"/>
      <c r="O72" s="962"/>
      <c r="P72" s="963"/>
      <c r="Q72" s="964"/>
      <c r="R72" s="958"/>
      <c r="S72" s="958"/>
      <c r="T72" s="958"/>
      <c r="U72" s="958"/>
      <c r="V72" s="958"/>
      <c r="W72" s="958"/>
      <c r="X72" s="958"/>
      <c r="Y72" s="958"/>
      <c r="Z72" s="958"/>
      <c r="AA72" s="958"/>
      <c r="AB72" s="958"/>
      <c r="AC72" s="958"/>
      <c r="AD72" s="958"/>
      <c r="AE72" s="958"/>
      <c r="AF72" s="958"/>
      <c r="AG72" s="958"/>
      <c r="AH72" s="958"/>
      <c r="AI72" s="958"/>
      <c r="AJ72" s="958"/>
      <c r="AK72" s="958"/>
      <c r="AL72" s="958"/>
      <c r="AM72" s="958"/>
      <c r="AN72" s="958"/>
      <c r="AO72" s="958"/>
      <c r="AP72" s="958"/>
      <c r="AQ72" s="958"/>
      <c r="AR72" s="958"/>
      <c r="AS72" s="958"/>
      <c r="AT72" s="958"/>
      <c r="AU72" s="958"/>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c r="C73" s="962"/>
      <c r="D73" s="962"/>
      <c r="E73" s="962"/>
      <c r="F73" s="962"/>
      <c r="G73" s="962"/>
      <c r="H73" s="962"/>
      <c r="I73" s="962"/>
      <c r="J73" s="962"/>
      <c r="K73" s="962"/>
      <c r="L73" s="962"/>
      <c r="M73" s="962"/>
      <c r="N73" s="962"/>
      <c r="O73" s="962"/>
      <c r="P73" s="963"/>
      <c r="Q73" s="964"/>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395</v>
      </c>
      <c r="B88" s="924" t="s">
        <v>427</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49</v>
      </c>
      <c r="AG88" s="946"/>
      <c r="AH88" s="946"/>
      <c r="AI88" s="946"/>
      <c r="AJ88" s="946"/>
      <c r="AK88" s="950"/>
      <c r="AL88" s="950"/>
      <c r="AM88" s="950"/>
      <c r="AN88" s="950"/>
      <c r="AO88" s="950"/>
      <c r="AP88" s="946">
        <v>657</v>
      </c>
      <c r="AQ88" s="946"/>
      <c r="AR88" s="946"/>
      <c r="AS88" s="946"/>
      <c r="AT88" s="946"/>
      <c r="AU88" s="946">
        <v>127</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395</v>
      </c>
      <c r="BR102" s="924" t="s">
        <v>428</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28</v>
      </c>
      <c r="CS102" s="940"/>
      <c r="CT102" s="940"/>
      <c r="CU102" s="940"/>
      <c r="CV102" s="941"/>
      <c r="CW102" s="939" t="s">
        <v>588</v>
      </c>
      <c r="CX102" s="940"/>
      <c r="CY102" s="940"/>
      <c r="CZ102" s="940"/>
      <c r="DA102" s="941"/>
      <c r="DB102" s="939">
        <v>99</v>
      </c>
      <c r="DC102" s="940"/>
      <c r="DD102" s="940"/>
      <c r="DE102" s="940"/>
      <c r="DF102" s="941"/>
      <c r="DG102" s="939" t="s">
        <v>588</v>
      </c>
      <c r="DH102" s="940"/>
      <c r="DI102" s="940"/>
      <c r="DJ102" s="940"/>
      <c r="DK102" s="941"/>
      <c r="DL102" s="939" t="s">
        <v>588</v>
      </c>
      <c r="DM102" s="940"/>
      <c r="DN102" s="940"/>
      <c r="DO102" s="940"/>
      <c r="DP102" s="941"/>
      <c r="DQ102" s="939" t="s">
        <v>588</v>
      </c>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429</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430</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433</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434</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436</v>
      </c>
      <c r="AB109" s="883"/>
      <c r="AC109" s="883"/>
      <c r="AD109" s="883"/>
      <c r="AE109" s="884"/>
      <c r="AF109" s="885" t="s">
        <v>437</v>
      </c>
      <c r="AG109" s="883"/>
      <c r="AH109" s="883"/>
      <c r="AI109" s="883"/>
      <c r="AJ109" s="884"/>
      <c r="AK109" s="885" t="s">
        <v>313</v>
      </c>
      <c r="AL109" s="883"/>
      <c r="AM109" s="883"/>
      <c r="AN109" s="883"/>
      <c r="AO109" s="884"/>
      <c r="AP109" s="885" t="s">
        <v>438</v>
      </c>
      <c r="AQ109" s="883"/>
      <c r="AR109" s="883"/>
      <c r="AS109" s="883"/>
      <c r="AT109" s="916"/>
      <c r="AU109" s="882" t="s">
        <v>435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436</v>
      </c>
      <c r="BR109" s="883"/>
      <c r="BS109" s="883"/>
      <c r="BT109" s="883"/>
      <c r="BU109" s="884"/>
      <c r="BV109" s="885" t="s">
        <v>437</v>
      </c>
      <c r="BW109" s="883"/>
      <c r="BX109" s="883"/>
      <c r="BY109" s="883"/>
      <c r="BZ109" s="884"/>
      <c r="CA109" s="885" t="s">
        <v>313</v>
      </c>
      <c r="CB109" s="883"/>
      <c r="CC109" s="883"/>
      <c r="CD109" s="883"/>
      <c r="CE109" s="884"/>
      <c r="CF109" s="923" t="s">
        <v>438</v>
      </c>
      <c r="CG109" s="923"/>
      <c r="CH109" s="923"/>
      <c r="CI109" s="923"/>
      <c r="CJ109" s="923"/>
      <c r="CK109" s="885" t="s">
        <v>439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436</v>
      </c>
      <c r="DH109" s="883"/>
      <c r="DI109" s="883"/>
      <c r="DJ109" s="883"/>
      <c r="DK109" s="884"/>
      <c r="DL109" s="885" t="s">
        <v>437</v>
      </c>
      <c r="DM109" s="883"/>
      <c r="DN109" s="883"/>
      <c r="DO109" s="883"/>
      <c r="DP109" s="884"/>
      <c r="DQ109" s="885" t="s">
        <v>313</v>
      </c>
      <c r="DR109" s="883"/>
      <c r="DS109" s="883"/>
      <c r="DT109" s="883"/>
      <c r="DU109" s="884"/>
      <c r="DV109" s="885" t="s">
        <v>438</v>
      </c>
      <c r="DW109" s="883"/>
      <c r="DX109" s="883"/>
      <c r="DY109" s="883"/>
      <c r="DZ109" s="916"/>
    </row>
    <row r="110" spans="1:131" s="224" customFormat="1" ht="26.25" customHeight="1" x14ac:dyDescent="0.15">
      <c r="A110" s="796" t="s">
        <v>440</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75">
        <v>681548</v>
      </c>
      <c r="AB110" s="876"/>
      <c r="AC110" s="876"/>
      <c r="AD110" s="876"/>
      <c r="AE110" s="877"/>
      <c r="AF110" s="878">
        <v>806132</v>
      </c>
      <c r="AG110" s="876"/>
      <c r="AH110" s="876"/>
      <c r="AI110" s="876"/>
      <c r="AJ110" s="877"/>
      <c r="AK110" s="878">
        <v>865058</v>
      </c>
      <c r="AL110" s="876"/>
      <c r="AM110" s="876"/>
      <c r="AN110" s="876"/>
      <c r="AO110" s="877"/>
      <c r="AP110" s="879">
        <v>27.3</v>
      </c>
      <c r="AQ110" s="880"/>
      <c r="AR110" s="880"/>
      <c r="AS110" s="880"/>
      <c r="AT110" s="881"/>
      <c r="AU110" s="917" t="s">
        <v>75</v>
      </c>
      <c r="AV110" s="918"/>
      <c r="AW110" s="918"/>
      <c r="AX110" s="918"/>
      <c r="AY110" s="918"/>
      <c r="AZ110" s="847" t="s">
        <v>441</v>
      </c>
      <c r="BA110" s="797"/>
      <c r="BB110" s="797"/>
      <c r="BC110" s="797"/>
      <c r="BD110" s="797"/>
      <c r="BE110" s="797"/>
      <c r="BF110" s="797"/>
      <c r="BG110" s="797"/>
      <c r="BH110" s="797"/>
      <c r="BI110" s="797"/>
      <c r="BJ110" s="797"/>
      <c r="BK110" s="797"/>
      <c r="BL110" s="797"/>
      <c r="BM110" s="797"/>
      <c r="BN110" s="797"/>
      <c r="BO110" s="797"/>
      <c r="BP110" s="798"/>
      <c r="BQ110" s="848">
        <v>7937666</v>
      </c>
      <c r="BR110" s="829"/>
      <c r="BS110" s="829"/>
      <c r="BT110" s="829"/>
      <c r="BU110" s="829"/>
      <c r="BV110" s="829">
        <v>7848567</v>
      </c>
      <c r="BW110" s="829"/>
      <c r="BX110" s="829"/>
      <c r="BY110" s="829"/>
      <c r="BZ110" s="829"/>
      <c r="CA110" s="829">
        <v>7651972</v>
      </c>
      <c r="CB110" s="829"/>
      <c r="CC110" s="829"/>
      <c r="CD110" s="829"/>
      <c r="CE110" s="829"/>
      <c r="CF110" s="853">
        <v>241.7</v>
      </c>
      <c r="CG110" s="854"/>
      <c r="CH110" s="854"/>
      <c r="CI110" s="854"/>
      <c r="CJ110" s="854"/>
      <c r="CK110" s="913" t="s">
        <v>442</v>
      </c>
      <c r="CL110" s="806"/>
      <c r="CM110" s="847" t="s">
        <v>443</v>
      </c>
      <c r="CN110" s="797"/>
      <c r="CO110" s="797"/>
      <c r="CP110" s="797"/>
      <c r="CQ110" s="797"/>
      <c r="CR110" s="797"/>
      <c r="CS110" s="797"/>
      <c r="CT110" s="797"/>
      <c r="CU110" s="797"/>
      <c r="CV110" s="797"/>
      <c r="CW110" s="797"/>
      <c r="CX110" s="797"/>
      <c r="CY110" s="797"/>
      <c r="CZ110" s="797"/>
      <c r="DA110" s="797"/>
      <c r="DB110" s="797"/>
      <c r="DC110" s="797"/>
      <c r="DD110" s="797"/>
      <c r="DE110" s="797"/>
      <c r="DF110" s="798"/>
      <c r="DG110" s="848" t="s">
        <v>444</v>
      </c>
      <c r="DH110" s="829"/>
      <c r="DI110" s="829"/>
      <c r="DJ110" s="829"/>
      <c r="DK110" s="829"/>
      <c r="DL110" s="829" t="s">
        <v>445</v>
      </c>
      <c r="DM110" s="829"/>
      <c r="DN110" s="829"/>
      <c r="DO110" s="829"/>
      <c r="DP110" s="829"/>
      <c r="DQ110" s="829" t="s">
        <v>446</v>
      </c>
      <c r="DR110" s="829"/>
      <c r="DS110" s="829"/>
      <c r="DT110" s="829"/>
      <c r="DU110" s="829"/>
      <c r="DV110" s="830" t="s">
        <v>446</v>
      </c>
      <c r="DW110" s="830"/>
      <c r="DX110" s="830"/>
      <c r="DY110" s="830"/>
      <c r="DZ110" s="831"/>
    </row>
    <row r="111" spans="1:131" s="224" customFormat="1" ht="26.25" customHeight="1" x14ac:dyDescent="0.15">
      <c r="A111" s="761" t="s">
        <v>447</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446</v>
      </c>
      <c r="AB111" s="906"/>
      <c r="AC111" s="906"/>
      <c r="AD111" s="906"/>
      <c r="AE111" s="907"/>
      <c r="AF111" s="908" t="s">
        <v>445</v>
      </c>
      <c r="AG111" s="906"/>
      <c r="AH111" s="906"/>
      <c r="AI111" s="906"/>
      <c r="AJ111" s="907"/>
      <c r="AK111" s="908" t="s">
        <v>446</v>
      </c>
      <c r="AL111" s="906"/>
      <c r="AM111" s="906"/>
      <c r="AN111" s="906"/>
      <c r="AO111" s="907"/>
      <c r="AP111" s="909" t="s">
        <v>446</v>
      </c>
      <c r="AQ111" s="910"/>
      <c r="AR111" s="910"/>
      <c r="AS111" s="910"/>
      <c r="AT111" s="911"/>
      <c r="AU111" s="919"/>
      <c r="AV111" s="920"/>
      <c r="AW111" s="920"/>
      <c r="AX111" s="920"/>
      <c r="AY111" s="920"/>
      <c r="AZ111" s="804" t="s">
        <v>448</v>
      </c>
      <c r="BA111" s="739"/>
      <c r="BB111" s="739"/>
      <c r="BC111" s="739"/>
      <c r="BD111" s="739"/>
      <c r="BE111" s="739"/>
      <c r="BF111" s="739"/>
      <c r="BG111" s="739"/>
      <c r="BH111" s="739"/>
      <c r="BI111" s="739"/>
      <c r="BJ111" s="739"/>
      <c r="BK111" s="739"/>
      <c r="BL111" s="739"/>
      <c r="BM111" s="739"/>
      <c r="BN111" s="739"/>
      <c r="BO111" s="739"/>
      <c r="BP111" s="740"/>
      <c r="BQ111" s="776">
        <v>5484</v>
      </c>
      <c r="BR111" s="777"/>
      <c r="BS111" s="777"/>
      <c r="BT111" s="777"/>
      <c r="BU111" s="777"/>
      <c r="BV111" s="777">
        <v>3514</v>
      </c>
      <c r="BW111" s="777"/>
      <c r="BX111" s="777"/>
      <c r="BY111" s="777"/>
      <c r="BZ111" s="777"/>
      <c r="CA111" s="777">
        <v>2418</v>
      </c>
      <c r="CB111" s="777"/>
      <c r="CC111" s="777"/>
      <c r="CD111" s="777"/>
      <c r="CE111" s="777"/>
      <c r="CF111" s="862">
        <v>0.1</v>
      </c>
      <c r="CG111" s="863"/>
      <c r="CH111" s="863"/>
      <c r="CI111" s="863"/>
      <c r="CJ111" s="863"/>
      <c r="CK111" s="914"/>
      <c r="CL111" s="808"/>
      <c r="CM111" s="804" t="s">
        <v>449</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76" t="s">
        <v>450</v>
      </c>
      <c r="DH111" s="777"/>
      <c r="DI111" s="777"/>
      <c r="DJ111" s="777"/>
      <c r="DK111" s="777"/>
      <c r="DL111" s="777" t="s">
        <v>445</v>
      </c>
      <c r="DM111" s="777"/>
      <c r="DN111" s="777"/>
      <c r="DO111" s="777"/>
      <c r="DP111" s="777"/>
      <c r="DQ111" s="777" t="s">
        <v>446</v>
      </c>
      <c r="DR111" s="777"/>
      <c r="DS111" s="777"/>
      <c r="DT111" s="777"/>
      <c r="DU111" s="777"/>
      <c r="DV111" s="783" t="s">
        <v>445</v>
      </c>
      <c r="DW111" s="783"/>
      <c r="DX111" s="783"/>
      <c r="DY111" s="783"/>
      <c r="DZ111" s="784"/>
    </row>
    <row r="112" spans="1:131" s="224" customFormat="1" ht="26.25" customHeight="1" x14ac:dyDescent="0.15">
      <c r="A112" s="899" t="s">
        <v>451</v>
      </c>
      <c r="B112" s="900"/>
      <c r="C112" s="739" t="s">
        <v>452</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444</v>
      </c>
      <c r="AB112" s="767"/>
      <c r="AC112" s="767"/>
      <c r="AD112" s="767"/>
      <c r="AE112" s="768"/>
      <c r="AF112" s="769" t="s">
        <v>446</v>
      </c>
      <c r="AG112" s="767"/>
      <c r="AH112" s="767"/>
      <c r="AI112" s="767"/>
      <c r="AJ112" s="768"/>
      <c r="AK112" s="769" t="s">
        <v>453</v>
      </c>
      <c r="AL112" s="767"/>
      <c r="AM112" s="767"/>
      <c r="AN112" s="767"/>
      <c r="AO112" s="768"/>
      <c r="AP112" s="811" t="s">
        <v>444</v>
      </c>
      <c r="AQ112" s="812"/>
      <c r="AR112" s="812"/>
      <c r="AS112" s="812"/>
      <c r="AT112" s="813"/>
      <c r="AU112" s="919"/>
      <c r="AV112" s="920"/>
      <c r="AW112" s="920"/>
      <c r="AX112" s="920"/>
      <c r="AY112" s="920"/>
      <c r="AZ112" s="804" t="s">
        <v>454</v>
      </c>
      <c r="BA112" s="739"/>
      <c r="BB112" s="739"/>
      <c r="BC112" s="739"/>
      <c r="BD112" s="739"/>
      <c r="BE112" s="739"/>
      <c r="BF112" s="739"/>
      <c r="BG112" s="739"/>
      <c r="BH112" s="739"/>
      <c r="BI112" s="739"/>
      <c r="BJ112" s="739"/>
      <c r="BK112" s="739"/>
      <c r="BL112" s="739"/>
      <c r="BM112" s="739"/>
      <c r="BN112" s="739"/>
      <c r="BO112" s="739"/>
      <c r="BP112" s="740"/>
      <c r="BQ112" s="776">
        <v>2208866</v>
      </c>
      <c r="BR112" s="777"/>
      <c r="BS112" s="777"/>
      <c r="BT112" s="777"/>
      <c r="BU112" s="777"/>
      <c r="BV112" s="777">
        <v>2276947</v>
      </c>
      <c r="BW112" s="777"/>
      <c r="BX112" s="777"/>
      <c r="BY112" s="777"/>
      <c r="BZ112" s="777"/>
      <c r="CA112" s="777">
        <v>2449468</v>
      </c>
      <c r="CB112" s="777"/>
      <c r="CC112" s="777"/>
      <c r="CD112" s="777"/>
      <c r="CE112" s="777"/>
      <c r="CF112" s="862">
        <v>77.400000000000006</v>
      </c>
      <c r="CG112" s="863"/>
      <c r="CH112" s="863"/>
      <c r="CI112" s="863"/>
      <c r="CJ112" s="863"/>
      <c r="CK112" s="914"/>
      <c r="CL112" s="808"/>
      <c r="CM112" s="804" t="s">
        <v>455</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76" t="s">
        <v>453</v>
      </c>
      <c r="DH112" s="777"/>
      <c r="DI112" s="777"/>
      <c r="DJ112" s="777"/>
      <c r="DK112" s="777"/>
      <c r="DL112" s="777" t="s">
        <v>450</v>
      </c>
      <c r="DM112" s="777"/>
      <c r="DN112" s="777"/>
      <c r="DO112" s="777"/>
      <c r="DP112" s="777"/>
      <c r="DQ112" s="777" t="s">
        <v>446</v>
      </c>
      <c r="DR112" s="777"/>
      <c r="DS112" s="777"/>
      <c r="DT112" s="777"/>
      <c r="DU112" s="777"/>
      <c r="DV112" s="783" t="s">
        <v>445</v>
      </c>
      <c r="DW112" s="783"/>
      <c r="DX112" s="783"/>
      <c r="DY112" s="783"/>
      <c r="DZ112" s="784"/>
    </row>
    <row r="113" spans="1:130" s="224" customFormat="1" ht="26.25" customHeight="1" x14ac:dyDescent="0.15">
      <c r="A113" s="901"/>
      <c r="B113" s="902"/>
      <c r="C113" s="739" t="s">
        <v>456</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70047</v>
      </c>
      <c r="AB113" s="906"/>
      <c r="AC113" s="906"/>
      <c r="AD113" s="906"/>
      <c r="AE113" s="907"/>
      <c r="AF113" s="908">
        <v>97479</v>
      </c>
      <c r="AG113" s="906"/>
      <c r="AH113" s="906"/>
      <c r="AI113" s="906"/>
      <c r="AJ113" s="907"/>
      <c r="AK113" s="908">
        <v>215245</v>
      </c>
      <c r="AL113" s="906"/>
      <c r="AM113" s="906"/>
      <c r="AN113" s="906"/>
      <c r="AO113" s="907"/>
      <c r="AP113" s="909">
        <v>6.8</v>
      </c>
      <c r="AQ113" s="910"/>
      <c r="AR113" s="910"/>
      <c r="AS113" s="910"/>
      <c r="AT113" s="911"/>
      <c r="AU113" s="919"/>
      <c r="AV113" s="920"/>
      <c r="AW113" s="920"/>
      <c r="AX113" s="920"/>
      <c r="AY113" s="920"/>
      <c r="AZ113" s="804" t="s">
        <v>457</v>
      </c>
      <c r="BA113" s="739"/>
      <c r="BB113" s="739"/>
      <c r="BC113" s="739"/>
      <c r="BD113" s="739"/>
      <c r="BE113" s="739"/>
      <c r="BF113" s="739"/>
      <c r="BG113" s="739"/>
      <c r="BH113" s="739"/>
      <c r="BI113" s="739"/>
      <c r="BJ113" s="739"/>
      <c r="BK113" s="739"/>
      <c r="BL113" s="739"/>
      <c r="BM113" s="739"/>
      <c r="BN113" s="739"/>
      <c r="BO113" s="739"/>
      <c r="BP113" s="740"/>
      <c r="BQ113" s="776">
        <v>149442</v>
      </c>
      <c r="BR113" s="777"/>
      <c r="BS113" s="777"/>
      <c r="BT113" s="777"/>
      <c r="BU113" s="777"/>
      <c r="BV113" s="777">
        <v>144168</v>
      </c>
      <c r="BW113" s="777"/>
      <c r="BX113" s="777"/>
      <c r="BY113" s="777"/>
      <c r="BZ113" s="777"/>
      <c r="CA113" s="777">
        <v>126355</v>
      </c>
      <c r="CB113" s="777"/>
      <c r="CC113" s="777"/>
      <c r="CD113" s="777"/>
      <c r="CE113" s="777"/>
      <c r="CF113" s="862">
        <v>4</v>
      </c>
      <c r="CG113" s="863"/>
      <c r="CH113" s="863"/>
      <c r="CI113" s="863"/>
      <c r="CJ113" s="863"/>
      <c r="CK113" s="914"/>
      <c r="CL113" s="808"/>
      <c r="CM113" s="804" t="s">
        <v>458</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446</v>
      </c>
      <c r="DH113" s="767"/>
      <c r="DI113" s="767"/>
      <c r="DJ113" s="767"/>
      <c r="DK113" s="768"/>
      <c r="DL113" s="769" t="s">
        <v>444</v>
      </c>
      <c r="DM113" s="767"/>
      <c r="DN113" s="767"/>
      <c r="DO113" s="767"/>
      <c r="DP113" s="768"/>
      <c r="DQ113" s="769" t="s">
        <v>445</v>
      </c>
      <c r="DR113" s="767"/>
      <c r="DS113" s="767"/>
      <c r="DT113" s="767"/>
      <c r="DU113" s="768"/>
      <c r="DV113" s="811" t="s">
        <v>444</v>
      </c>
      <c r="DW113" s="812"/>
      <c r="DX113" s="812"/>
      <c r="DY113" s="812"/>
      <c r="DZ113" s="813"/>
    </row>
    <row r="114" spans="1:130" s="224" customFormat="1" ht="26.25" customHeight="1" x14ac:dyDescent="0.15">
      <c r="A114" s="901"/>
      <c r="B114" s="902"/>
      <c r="C114" s="739" t="s">
        <v>459</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16401</v>
      </c>
      <c r="AB114" s="767"/>
      <c r="AC114" s="767"/>
      <c r="AD114" s="767"/>
      <c r="AE114" s="768"/>
      <c r="AF114" s="769">
        <v>17475</v>
      </c>
      <c r="AG114" s="767"/>
      <c r="AH114" s="767"/>
      <c r="AI114" s="767"/>
      <c r="AJ114" s="768"/>
      <c r="AK114" s="769">
        <v>17863</v>
      </c>
      <c r="AL114" s="767"/>
      <c r="AM114" s="767"/>
      <c r="AN114" s="767"/>
      <c r="AO114" s="768"/>
      <c r="AP114" s="811">
        <v>0.6</v>
      </c>
      <c r="AQ114" s="812"/>
      <c r="AR114" s="812"/>
      <c r="AS114" s="812"/>
      <c r="AT114" s="813"/>
      <c r="AU114" s="919"/>
      <c r="AV114" s="920"/>
      <c r="AW114" s="920"/>
      <c r="AX114" s="920"/>
      <c r="AY114" s="920"/>
      <c r="AZ114" s="804" t="s">
        <v>460</v>
      </c>
      <c r="BA114" s="739"/>
      <c r="BB114" s="739"/>
      <c r="BC114" s="739"/>
      <c r="BD114" s="739"/>
      <c r="BE114" s="739"/>
      <c r="BF114" s="739"/>
      <c r="BG114" s="739"/>
      <c r="BH114" s="739"/>
      <c r="BI114" s="739"/>
      <c r="BJ114" s="739"/>
      <c r="BK114" s="739"/>
      <c r="BL114" s="739"/>
      <c r="BM114" s="739"/>
      <c r="BN114" s="739"/>
      <c r="BO114" s="739"/>
      <c r="BP114" s="740"/>
      <c r="BQ114" s="776">
        <v>718910</v>
      </c>
      <c r="BR114" s="777"/>
      <c r="BS114" s="777"/>
      <c r="BT114" s="777"/>
      <c r="BU114" s="777"/>
      <c r="BV114" s="777">
        <v>656024</v>
      </c>
      <c r="BW114" s="777"/>
      <c r="BX114" s="777"/>
      <c r="BY114" s="777"/>
      <c r="BZ114" s="777"/>
      <c r="CA114" s="777">
        <v>611503</v>
      </c>
      <c r="CB114" s="777"/>
      <c r="CC114" s="777"/>
      <c r="CD114" s="777"/>
      <c r="CE114" s="777"/>
      <c r="CF114" s="862">
        <v>19.3</v>
      </c>
      <c r="CG114" s="863"/>
      <c r="CH114" s="863"/>
      <c r="CI114" s="863"/>
      <c r="CJ114" s="863"/>
      <c r="CK114" s="914"/>
      <c r="CL114" s="808"/>
      <c r="CM114" s="804" t="s">
        <v>461</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453</v>
      </c>
      <c r="DH114" s="767"/>
      <c r="DI114" s="767"/>
      <c r="DJ114" s="767"/>
      <c r="DK114" s="768"/>
      <c r="DL114" s="769" t="s">
        <v>446</v>
      </c>
      <c r="DM114" s="767"/>
      <c r="DN114" s="767"/>
      <c r="DO114" s="767"/>
      <c r="DP114" s="768"/>
      <c r="DQ114" s="769" t="s">
        <v>446</v>
      </c>
      <c r="DR114" s="767"/>
      <c r="DS114" s="767"/>
      <c r="DT114" s="767"/>
      <c r="DU114" s="768"/>
      <c r="DV114" s="811" t="s">
        <v>462</v>
      </c>
      <c r="DW114" s="812"/>
      <c r="DX114" s="812"/>
      <c r="DY114" s="812"/>
      <c r="DZ114" s="813"/>
    </row>
    <row r="115" spans="1:130" s="224" customFormat="1" ht="26.25" customHeight="1" x14ac:dyDescent="0.15">
      <c r="A115" s="901"/>
      <c r="B115" s="902"/>
      <c r="C115" s="739" t="s">
        <v>463</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4453</v>
      </c>
      <c r="AB115" s="906"/>
      <c r="AC115" s="906"/>
      <c r="AD115" s="906"/>
      <c r="AE115" s="907"/>
      <c r="AF115" s="908">
        <v>1970</v>
      </c>
      <c r="AG115" s="906"/>
      <c r="AH115" s="906"/>
      <c r="AI115" s="906"/>
      <c r="AJ115" s="907"/>
      <c r="AK115" s="908">
        <v>1096</v>
      </c>
      <c r="AL115" s="906"/>
      <c r="AM115" s="906"/>
      <c r="AN115" s="906"/>
      <c r="AO115" s="907"/>
      <c r="AP115" s="909">
        <v>0</v>
      </c>
      <c r="AQ115" s="910"/>
      <c r="AR115" s="910"/>
      <c r="AS115" s="910"/>
      <c r="AT115" s="911"/>
      <c r="AU115" s="919"/>
      <c r="AV115" s="920"/>
      <c r="AW115" s="920"/>
      <c r="AX115" s="920"/>
      <c r="AY115" s="920"/>
      <c r="AZ115" s="804" t="s">
        <v>464</v>
      </c>
      <c r="BA115" s="739"/>
      <c r="BB115" s="739"/>
      <c r="BC115" s="739"/>
      <c r="BD115" s="739"/>
      <c r="BE115" s="739"/>
      <c r="BF115" s="739"/>
      <c r="BG115" s="739"/>
      <c r="BH115" s="739"/>
      <c r="BI115" s="739"/>
      <c r="BJ115" s="739"/>
      <c r="BK115" s="739"/>
      <c r="BL115" s="739"/>
      <c r="BM115" s="739"/>
      <c r="BN115" s="739"/>
      <c r="BO115" s="739"/>
      <c r="BP115" s="740"/>
      <c r="BQ115" s="776" t="s">
        <v>446</v>
      </c>
      <c r="BR115" s="777"/>
      <c r="BS115" s="777"/>
      <c r="BT115" s="777"/>
      <c r="BU115" s="777"/>
      <c r="BV115" s="777" t="s">
        <v>462</v>
      </c>
      <c r="BW115" s="777"/>
      <c r="BX115" s="777"/>
      <c r="BY115" s="777"/>
      <c r="BZ115" s="777"/>
      <c r="CA115" s="777" t="s">
        <v>445</v>
      </c>
      <c r="CB115" s="777"/>
      <c r="CC115" s="777"/>
      <c r="CD115" s="777"/>
      <c r="CE115" s="777"/>
      <c r="CF115" s="862" t="s">
        <v>446</v>
      </c>
      <c r="CG115" s="863"/>
      <c r="CH115" s="863"/>
      <c r="CI115" s="863"/>
      <c r="CJ115" s="863"/>
      <c r="CK115" s="914"/>
      <c r="CL115" s="808"/>
      <c r="CM115" s="804" t="s">
        <v>465</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445</v>
      </c>
      <c r="DH115" s="767"/>
      <c r="DI115" s="767"/>
      <c r="DJ115" s="767"/>
      <c r="DK115" s="768"/>
      <c r="DL115" s="769" t="s">
        <v>445</v>
      </c>
      <c r="DM115" s="767"/>
      <c r="DN115" s="767"/>
      <c r="DO115" s="767"/>
      <c r="DP115" s="768"/>
      <c r="DQ115" s="769" t="s">
        <v>445</v>
      </c>
      <c r="DR115" s="767"/>
      <c r="DS115" s="767"/>
      <c r="DT115" s="767"/>
      <c r="DU115" s="768"/>
      <c r="DV115" s="811" t="s">
        <v>450</v>
      </c>
      <c r="DW115" s="812"/>
      <c r="DX115" s="812"/>
      <c r="DY115" s="812"/>
      <c r="DZ115" s="813"/>
    </row>
    <row r="116" spans="1:130" s="224" customFormat="1" ht="26.25" customHeight="1" x14ac:dyDescent="0.15">
      <c r="A116" s="903"/>
      <c r="B116" s="904"/>
      <c r="C116" s="826" t="s">
        <v>466</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v>500</v>
      </c>
      <c r="AB116" s="767"/>
      <c r="AC116" s="767"/>
      <c r="AD116" s="767"/>
      <c r="AE116" s="768"/>
      <c r="AF116" s="769">
        <v>193</v>
      </c>
      <c r="AG116" s="767"/>
      <c r="AH116" s="767"/>
      <c r="AI116" s="767"/>
      <c r="AJ116" s="768"/>
      <c r="AK116" s="769">
        <v>93</v>
      </c>
      <c r="AL116" s="767"/>
      <c r="AM116" s="767"/>
      <c r="AN116" s="767"/>
      <c r="AO116" s="768"/>
      <c r="AP116" s="811">
        <v>0</v>
      </c>
      <c r="AQ116" s="812"/>
      <c r="AR116" s="812"/>
      <c r="AS116" s="812"/>
      <c r="AT116" s="813"/>
      <c r="AU116" s="919"/>
      <c r="AV116" s="920"/>
      <c r="AW116" s="920"/>
      <c r="AX116" s="920"/>
      <c r="AY116" s="920"/>
      <c r="AZ116" s="896" t="s">
        <v>467</v>
      </c>
      <c r="BA116" s="897"/>
      <c r="BB116" s="897"/>
      <c r="BC116" s="897"/>
      <c r="BD116" s="897"/>
      <c r="BE116" s="897"/>
      <c r="BF116" s="897"/>
      <c r="BG116" s="897"/>
      <c r="BH116" s="897"/>
      <c r="BI116" s="897"/>
      <c r="BJ116" s="897"/>
      <c r="BK116" s="897"/>
      <c r="BL116" s="897"/>
      <c r="BM116" s="897"/>
      <c r="BN116" s="897"/>
      <c r="BO116" s="897"/>
      <c r="BP116" s="898"/>
      <c r="BQ116" s="776" t="s">
        <v>468</v>
      </c>
      <c r="BR116" s="777"/>
      <c r="BS116" s="777"/>
      <c r="BT116" s="777"/>
      <c r="BU116" s="777"/>
      <c r="BV116" s="777" t="s">
        <v>445</v>
      </c>
      <c r="BW116" s="777"/>
      <c r="BX116" s="777"/>
      <c r="BY116" s="777"/>
      <c r="BZ116" s="777"/>
      <c r="CA116" s="777" t="s">
        <v>446</v>
      </c>
      <c r="CB116" s="777"/>
      <c r="CC116" s="777"/>
      <c r="CD116" s="777"/>
      <c r="CE116" s="777"/>
      <c r="CF116" s="862" t="s">
        <v>444</v>
      </c>
      <c r="CG116" s="863"/>
      <c r="CH116" s="863"/>
      <c r="CI116" s="863"/>
      <c r="CJ116" s="863"/>
      <c r="CK116" s="914"/>
      <c r="CL116" s="808"/>
      <c r="CM116" s="804" t="s">
        <v>469</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446</v>
      </c>
      <c r="DH116" s="767"/>
      <c r="DI116" s="767"/>
      <c r="DJ116" s="767"/>
      <c r="DK116" s="768"/>
      <c r="DL116" s="769" t="s">
        <v>444</v>
      </c>
      <c r="DM116" s="767"/>
      <c r="DN116" s="767"/>
      <c r="DO116" s="767"/>
      <c r="DP116" s="768"/>
      <c r="DQ116" s="769" t="s">
        <v>444</v>
      </c>
      <c r="DR116" s="767"/>
      <c r="DS116" s="767"/>
      <c r="DT116" s="767"/>
      <c r="DU116" s="768"/>
      <c r="DV116" s="811" t="s">
        <v>445</v>
      </c>
      <c r="DW116" s="812"/>
      <c r="DX116" s="812"/>
      <c r="DY116" s="812"/>
      <c r="DZ116" s="813"/>
    </row>
    <row r="117" spans="1:130" s="224" customFormat="1" ht="26.25" customHeight="1" x14ac:dyDescent="0.15">
      <c r="A117" s="882" t="s">
        <v>192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470</v>
      </c>
      <c r="Z117" s="884"/>
      <c r="AA117" s="889">
        <v>772949</v>
      </c>
      <c r="AB117" s="890"/>
      <c r="AC117" s="890"/>
      <c r="AD117" s="890"/>
      <c r="AE117" s="891"/>
      <c r="AF117" s="892">
        <v>923249</v>
      </c>
      <c r="AG117" s="890"/>
      <c r="AH117" s="890"/>
      <c r="AI117" s="890"/>
      <c r="AJ117" s="891"/>
      <c r="AK117" s="892">
        <v>1099355</v>
      </c>
      <c r="AL117" s="890"/>
      <c r="AM117" s="890"/>
      <c r="AN117" s="890"/>
      <c r="AO117" s="891"/>
      <c r="AP117" s="893"/>
      <c r="AQ117" s="894"/>
      <c r="AR117" s="894"/>
      <c r="AS117" s="894"/>
      <c r="AT117" s="895"/>
      <c r="AU117" s="919"/>
      <c r="AV117" s="920"/>
      <c r="AW117" s="920"/>
      <c r="AX117" s="920"/>
      <c r="AY117" s="920"/>
      <c r="AZ117" s="850" t="s">
        <v>471</v>
      </c>
      <c r="BA117" s="851"/>
      <c r="BB117" s="851"/>
      <c r="BC117" s="851"/>
      <c r="BD117" s="851"/>
      <c r="BE117" s="851"/>
      <c r="BF117" s="851"/>
      <c r="BG117" s="851"/>
      <c r="BH117" s="851"/>
      <c r="BI117" s="851"/>
      <c r="BJ117" s="851"/>
      <c r="BK117" s="851"/>
      <c r="BL117" s="851"/>
      <c r="BM117" s="851"/>
      <c r="BN117" s="851"/>
      <c r="BO117" s="851"/>
      <c r="BP117" s="852"/>
      <c r="BQ117" s="776" t="s">
        <v>453</v>
      </c>
      <c r="BR117" s="777"/>
      <c r="BS117" s="777"/>
      <c r="BT117" s="777"/>
      <c r="BU117" s="777"/>
      <c r="BV117" s="777" t="s">
        <v>453</v>
      </c>
      <c r="BW117" s="777"/>
      <c r="BX117" s="777"/>
      <c r="BY117" s="777"/>
      <c r="BZ117" s="777"/>
      <c r="CA117" s="777" t="s">
        <v>444</v>
      </c>
      <c r="CB117" s="777"/>
      <c r="CC117" s="777"/>
      <c r="CD117" s="777"/>
      <c r="CE117" s="777"/>
      <c r="CF117" s="862" t="s">
        <v>453</v>
      </c>
      <c r="CG117" s="863"/>
      <c r="CH117" s="863"/>
      <c r="CI117" s="863"/>
      <c r="CJ117" s="863"/>
      <c r="CK117" s="914"/>
      <c r="CL117" s="808"/>
      <c r="CM117" s="804" t="s">
        <v>472</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445</v>
      </c>
      <c r="DH117" s="767"/>
      <c r="DI117" s="767"/>
      <c r="DJ117" s="767"/>
      <c r="DK117" s="768"/>
      <c r="DL117" s="769" t="s">
        <v>446</v>
      </c>
      <c r="DM117" s="767"/>
      <c r="DN117" s="767"/>
      <c r="DO117" s="767"/>
      <c r="DP117" s="768"/>
      <c r="DQ117" s="769" t="s">
        <v>444</v>
      </c>
      <c r="DR117" s="767"/>
      <c r="DS117" s="767"/>
      <c r="DT117" s="767"/>
      <c r="DU117" s="768"/>
      <c r="DV117" s="811" t="s">
        <v>445</v>
      </c>
      <c r="DW117" s="812"/>
      <c r="DX117" s="812"/>
      <c r="DY117" s="812"/>
      <c r="DZ117" s="813"/>
    </row>
    <row r="118" spans="1:130" s="224" customFormat="1" ht="26.25" customHeight="1" x14ac:dyDescent="0.15">
      <c r="A118" s="882" t="s">
        <v>439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436</v>
      </c>
      <c r="AB118" s="883"/>
      <c r="AC118" s="883"/>
      <c r="AD118" s="883"/>
      <c r="AE118" s="884"/>
      <c r="AF118" s="885" t="s">
        <v>437</v>
      </c>
      <c r="AG118" s="883"/>
      <c r="AH118" s="883"/>
      <c r="AI118" s="883"/>
      <c r="AJ118" s="884"/>
      <c r="AK118" s="885" t="s">
        <v>313</v>
      </c>
      <c r="AL118" s="883"/>
      <c r="AM118" s="883"/>
      <c r="AN118" s="883"/>
      <c r="AO118" s="884"/>
      <c r="AP118" s="886" t="s">
        <v>438</v>
      </c>
      <c r="AQ118" s="887"/>
      <c r="AR118" s="887"/>
      <c r="AS118" s="887"/>
      <c r="AT118" s="888"/>
      <c r="AU118" s="919"/>
      <c r="AV118" s="920"/>
      <c r="AW118" s="920"/>
      <c r="AX118" s="920"/>
      <c r="AY118" s="920"/>
      <c r="AZ118" s="825" t="s">
        <v>473</v>
      </c>
      <c r="BA118" s="826"/>
      <c r="BB118" s="826"/>
      <c r="BC118" s="826"/>
      <c r="BD118" s="826"/>
      <c r="BE118" s="826"/>
      <c r="BF118" s="826"/>
      <c r="BG118" s="826"/>
      <c r="BH118" s="826"/>
      <c r="BI118" s="826"/>
      <c r="BJ118" s="826"/>
      <c r="BK118" s="826"/>
      <c r="BL118" s="826"/>
      <c r="BM118" s="826"/>
      <c r="BN118" s="826"/>
      <c r="BO118" s="826"/>
      <c r="BP118" s="827"/>
      <c r="BQ118" s="866" t="s">
        <v>446</v>
      </c>
      <c r="BR118" s="832"/>
      <c r="BS118" s="832"/>
      <c r="BT118" s="832"/>
      <c r="BU118" s="832"/>
      <c r="BV118" s="832" t="s">
        <v>411</v>
      </c>
      <c r="BW118" s="832"/>
      <c r="BX118" s="832"/>
      <c r="BY118" s="832"/>
      <c r="BZ118" s="832"/>
      <c r="CA118" s="832" t="s">
        <v>444</v>
      </c>
      <c r="CB118" s="832"/>
      <c r="CC118" s="832"/>
      <c r="CD118" s="832"/>
      <c r="CE118" s="832"/>
      <c r="CF118" s="862" t="s">
        <v>445</v>
      </c>
      <c r="CG118" s="863"/>
      <c r="CH118" s="863"/>
      <c r="CI118" s="863"/>
      <c r="CJ118" s="863"/>
      <c r="CK118" s="914"/>
      <c r="CL118" s="808"/>
      <c r="CM118" s="804" t="s">
        <v>474</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445</v>
      </c>
      <c r="DH118" s="767"/>
      <c r="DI118" s="767"/>
      <c r="DJ118" s="767"/>
      <c r="DK118" s="768"/>
      <c r="DL118" s="769" t="s">
        <v>446</v>
      </c>
      <c r="DM118" s="767"/>
      <c r="DN118" s="767"/>
      <c r="DO118" s="767"/>
      <c r="DP118" s="768"/>
      <c r="DQ118" s="769" t="s">
        <v>445</v>
      </c>
      <c r="DR118" s="767"/>
      <c r="DS118" s="767"/>
      <c r="DT118" s="767"/>
      <c r="DU118" s="768"/>
      <c r="DV118" s="811" t="s">
        <v>446</v>
      </c>
      <c r="DW118" s="812"/>
      <c r="DX118" s="812"/>
      <c r="DY118" s="812"/>
      <c r="DZ118" s="813"/>
    </row>
    <row r="119" spans="1:130" s="224" customFormat="1" ht="26.25" customHeight="1" x14ac:dyDescent="0.15">
      <c r="A119" s="805" t="s">
        <v>442</v>
      </c>
      <c r="B119" s="806"/>
      <c r="C119" s="847" t="s">
        <v>443</v>
      </c>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8"/>
      <c r="AA119" s="875" t="s">
        <v>445</v>
      </c>
      <c r="AB119" s="876"/>
      <c r="AC119" s="876"/>
      <c r="AD119" s="876"/>
      <c r="AE119" s="877"/>
      <c r="AF119" s="878" t="s">
        <v>446</v>
      </c>
      <c r="AG119" s="876"/>
      <c r="AH119" s="876"/>
      <c r="AI119" s="876"/>
      <c r="AJ119" s="877"/>
      <c r="AK119" s="878" t="s">
        <v>446</v>
      </c>
      <c r="AL119" s="876"/>
      <c r="AM119" s="876"/>
      <c r="AN119" s="876"/>
      <c r="AO119" s="877"/>
      <c r="AP119" s="879" t="s">
        <v>445</v>
      </c>
      <c r="AQ119" s="880"/>
      <c r="AR119" s="880"/>
      <c r="AS119" s="880"/>
      <c r="AT119" s="881"/>
      <c r="AU119" s="921"/>
      <c r="AV119" s="922"/>
      <c r="AW119" s="922"/>
      <c r="AX119" s="922"/>
      <c r="AY119" s="922"/>
      <c r="AZ119" s="247" t="s">
        <v>192</v>
      </c>
      <c r="BA119" s="247"/>
      <c r="BB119" s="247"/>
      <c r="BC119" s="247"/>
      <c r="BD119" s="247"/>
      <c r="BE119" s="247"/>
      <c r="BF119" s="247"/>
      <c r="BG119" s="247"/>
      <c r="BH119" s="247"/>
      <c r="BI119" s="247"/>
      <c r="BJ119" s="247"/>
      <c r="BK119" s="247"/>
      <c r="BL119" s="247"/>
      <c r="BM119" s="247"/>
      <c r="BN119" s="247"/>
      <c r="BO119" s="864" t="s">
        <v>475</v>
      </c>
      <c r="BP119" s="865"/>
      <c r="BQ119" s="866">
        <v>11020368</v>
      </c>
      <c r="BR119" s="832"/>
      <c r="BS119" s="832"/>
      <c r="BT119" s="832"/>
      <c r="BU119" s="832"/>
      <c r="BV119" s="832">
        <v>10929220</v>
      </c>
      <c r="BW119" s="832"/>
      <c r="BX119" s="832"/>
      <c r="BY119" s="832"/>
      <c r="BZ119" s="832"/>
      <c r="CA119" s="832">
        <v>10841716</v>
      </c>
      <c r="CB119" s="832"/>
      <c r="CC119" s="832"/>
      <c r="CD119" s="832"/>
      <c r="CE119" s="832"/>
      <c r="CF119" s="735"/>
      <c r="CG119" s="736"/>
      <c r="CH119" s="736"/>
      <c r="CI119" s="736"/>
      <c r="CJ119" s="821"/>
      <c r="CK119" s="915"/>
      <c r="CL119" s="810"/>
      <c r="CM119" s="825" t="s">
        <v>476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5484</v>
      </c>
      <c r="DH119" s="751"/>
      <c r="DI119" s="751"/>
      <c r="DJ119" s="751"/>
      <c r="DK119" s="752"/>
      <c r="DL119" s="753">
        <v>3514</v>
      </c>
      <c r="DM119" s="751"/>
      <c r="DN119" s="751"/>
      <c r="DO119" s="751"/>
      <c r="DP119" s="752"/>
      <c r="DQ119" s="753">
        <v>2418</v>
      </c>
      <c r="DR119" s="751"/>
      <c r="DS119" s="751"/>
      <c r="DT119" s="751"/>
      <c r="DU119" s="752"/>
      <c r="DV119" s="835">
        <v>0.1</v>
      </c>
      <c r="DW119" s="836"/>
      <c r="DX119" s="836"/>
      <c r="DY119" s="836"/>
      <c r="DZ119" s="837"/>
    </row>
    <row r="120" spans="1:130" s="224" customFormat="1" ht="26.25" customHeight="1" x14ac:dyDescent="0.15">
      <c r="A120" s="807"/>
      <c r="B120" s="808"/>
      <c r="C120" s="804" t="s">
        <v>449</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446</v>
      </c>
      <c r="AB120" s="767"/>
      <c r="AC120" s="767"/>
      <c r="AD120" s="767"/>
      <c r="AE120" s="768"/>
      <c r="AF120" s="769" t="s">
        <v>446</v>
      </c>
      <c r="AG120" s="767"/>
      <c r="AH120" s="767"/>
      <c r="AI120" s="767"/>
      <c r="AJ120" s="768"/>
      <c r="AK120" s="769" t="s">
        <v>411</v>
      </c>
      <c r="AL120" s="767"/>
      <c r="AM120" s="767"/>
      <c r="AN120" s="767"/>
      <c r="AO120" s="768"/>
      <c r="AP120" s="811" t="s">
        <v>446</v>
      </c>
      <c r="AQ120" s="812"/>
      <c r="AR120" s="812"/>
      <c r="AS120" s="812"/>
      <c r="AT120" s="813"/>
      <c r="AU120" s="867" t="s">
        <v>477</v>
      </c>
      <c r="AV120" s="868"/>
      <c r="AW120" s="868"/>
      <c r="AX120" s="868"/>
      <c r="AY120" s="869"/>
      <c r="AZ120" s="847" t="s">
        <v>478</v>
      </c>
      <c r="BA120" s="797"/>
      <c r="BB120" s="797"/>
      <c r="BC120" s="797"/>
      <c r="BD120" s="797"/>
      <c r="BE120" s="797"/>
      <c r="BF120" s="797"/>
      <c r="BG120" s="797"/>
      <c r="BH120" s="797"/>
      <c r="BI120" s="797"/>
      <c r="BJ120" s="797"/>
      <c r="BK120" s="797"/>
      <c r="BL120" s="797"/>
      <c r="BM120" s="797"/>
      <c r="BN120" s="797"/>
      <c r="BO120" s="797"/>
      <c r="BP120" s="798"/>
      <c r="BQ120" s="848">
        <v>2209669</v>
      </c>
      <c r="BR120" s="829"/>
      <c r="BS120" s="829"/>
      <c r="BT120" s="829"/>
      <c r="BU120" s="829"/>
      <c r="BV120" s="829">
        <v>2297137</v>
      </c>
      <c r="BW120" s="829"/>
      <c r="BX120" s="829"/>
      <c r="BY120" s="829"/>
      <c r="BZ120" s="829"/>
      <c r="CA120" s="829">
        <v>2270043</v>
      </c>
      <c r="CB120" s="829"/>
      <c r="CC120" s="829"/>
      <c r="CD120" s="829"/>
      <c r="CE120" s="829"/>
      <c r="CF120" s="853">
        <v>71.7</v>
      </c>
      <c r="CG120" s="854"/>
      <c r="CH120" s="854"/>
      <c r="CI120" s="854"/>
      <c r="CJ120" s="854"/>
      <c r="CK120" s="855" t="s">
        <v>479</v>
      </c>
      <c r="CL120" s="839"/>
      <c r="CM120" s="839"/>
      <c r="CN120" s="839"/>
      <c r="CO120" s="840"/>
      <c r="CP120" s="859" t="s">
        <v>480</v>
      </c>
      <c r="CQ120" s="860"/>
      <c r="CR120" s="860"/>
      <c r="CS120" s="860"/>
      <c r="CT120" s="860"/>
      <c r="CU120" s="860"/>
      <c r="CV120" s="860"/>
      <c r="CW120" s="860"/>
      <c r="CX120" s="860"/>
      <c r="CY120" s="860"/>
      <c r="CZ120" s="860"/>
      <c r="DA120" s="860"/>
      <c r="DB120" s="860"/>
      <c r="DC120" s="860"/>
      <c r="DD120" s="860"/>
      <c r="DE120" s="860"/>
      <c r="DF120" s="861"/>
      <c r="DG120" s="848">
        <v>1679252</v>
      </c>
      <c r="DH120" s="829"/>
      <c r="DI120" s="829"/>
      <c r="DJ120" s="829"/>
      <c r="DK120" s="829"/>
      <c r="DL120" s="829">
        <v>1764385</v>
      </c>
      <c r="DM120" s="829"/>
      <c r="DN120" s="829"/>
      <c r="DO120" s="829"/>
      <c r="DP120" s="829"/>
      <c r="DQ120" s="829">
        <v>1915422</v>
      </c>
      <c r="DR120" s="829"/>
      <c r="DS120" s="829"/>
      <c r="DT120" s="829"/>
      <c r="DU120" s="829"/>
      <c r="DV120" s="830">
        <v>60.5</v>
      </c>
      <c r="DW120" s="830"/>
      <c r="DX120" s="830"/>
      <c r="DY120" s="830"/>
      <c r="DZ120" s="831"/>
    </row>
    <row r="121" spans="1:130" s="224" customFormat="1" ht="26.25" customHeight="1" x14ac:dyDescent="0.15">
      <c r="A121" s="807"/>
      <c r="B121" s="808"/>
      <c r="C121" s="850" t="s">
        <v>481</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444</v>
      </c>
      <c r="AB121" s="767"/>
      <c r="AC121" s="767"/>
      <c r="AD121" s="767"/>
      <c r="AE121" s="768"/>
      <c r="AF121" s="769" t="s">
        <v>411</v>
      </c>
      <c r="AG121" s="767"/>
      <c r="AH121" s="767"/>
      <c r="AI121" s="767"/>
      <c r="AJ121" s="768"/>
      <c r="AK121" s="769" t="s">
        <v>446</v>
      </c>
      <c r="AL121" s="767"/>
      <c r="AM121" s="767"/>
      <c r="AN121" s="767"/>
      <c r="AO121" s="768"/>
      <c r="AP121" s="811" t="s">
        <v>444</v>
      </c>
      <c r="AQ121" s="812"/>
      <c r="AR121" s="812"/>
      <c r="AS121" s="812"/>
      <c r="AT121" s="813"/>
      <c r="AU121" s="870"/>
      <c r="AV121" s="871"/>
      <c r="AW121" s="871"/>
      <c r="AX121" s="871"/>
      <c r="AY121" s="872"/>
      <c r="AZ121" s="804" t="s">
        <v>482</v>
      </c>
      <c r="BA121" s="739"/>
      <c r="BB121" s="739"/>
      <c r="BC121" s="739"/>
      <c r="BD121" s="739"/>
      <c r="BE121" s="739"/>
      <c r="BF121" s="739"/>
      <c r="BG121" s="739"/>
      <c r="BH121" s="739"/>
      <c r="BI121" s="739"/>
      <c r="BJ121" s="739"/>
      <c r="BK121" s="739"/>
      <c r="BL121" s="739"/>
      <c r="BM121" s="739"/>
      <c r="BN121" s="739"/>
      <c r="BO121" s="739"/>
      <c r="BP121" s="740"/>
      <c r="BQ121" s="776">
        <v>246982</v>
      </c>
      <c r="BR121" s="777"/>
      <c r="BS121" s="777"/>
      <c r="BT121" s="777"/>
      <c r="BU121" s="777"/>
      <c r="BV121" s="777">
        <v>330330</v>
      </c>
      <c r="BW121" s="777"/>
      <c r="BX121" s="777"/>
      <c r="BY121" s="777"/>
      <c r="BZ121" s="777"/>
      <c r="CA121" s="777">
        <v>371643</v>
      </c>
      <c r="CB121" s="777"/>
      <c r="CC121" s="777"/>
      <c r="CD121" s="777"/>
      <c r="CE121" s="777"/>
      <c r="CF121" s="862">
        <v>11.7</v>
      </c>
      <c r="CG121" s="863"/>
      <c r="CH121" s="863"/>
      <c r="CI121" s="863"/>
      <c r="CJ121" s="863"/>
      <c r="CK121" s="856"/>
      <c r="CL121" s="842"/>
      <c r="CM121" s="842"/>
      <c r="CN121" s="842"/>
      <c r="CO121" s="843"/>
      <c r="CP121" s="822" t="s">
        <v>483</v>
      </c>
      <c r="CQ121" s="823"/>
      <c r="CR121" s="823"/>
      <c r="CS121" s="823"/>
      <c r="CT121" s="823"/>
      <c r="CU121" s="823"/>
      <c r="CV121" s="823"/>
      <c r="CW121" s="823"/>
      <c r="CX121" s="823"/>
      <c r="CY121" s="823"/>
      <c r="CZ121" s="823"/>
      <c r="DA121" s="823"/>
      <c r="DB121" s="823"/>
      <c r="DC121" s="823"/>
      <c r="DD121" s="823"/>
      <c r="DE121" s="823"/>
      <c r="DF121" s="824"/>
      <c r="DG121" s="776">
        <v>529634</v>
      </c>
      <c r="DH121" s="777"/>
      <c r="DI121" s="777"/>
      <c r="DJ121" s="777"/>
      <c r="DK121" s="777"/>
      <c r="DL121" s="777">
        <v>512562</v>
      </c>
      <c r="DM121" s="777"/>
      <c r="DN121" s="777"/>
      <c r="DO121" s="777"/>
      <c r="DP121" s="777"/>
      <c r="DQ121" s="777">
        <v>534045</v>
      </c>
      <c r="DR121" s="777"/>
      <c r="DS121" s="777"/>
      <c r="DT121" s="777"/>
      <c r="DU121" s="777"/>
      <c r="DV121" s="783">
        <v>16.899999999999999</v>
      </c>
      <c r="DW121" s="783"/>
      <c r="DX121" s="783"/>
      <c r="DY121" s="783"/>
      <c r="DZ121" s="784"/>
    </row>
    <row r="122" spans="1:130" s="224" customFormat="1" ht="26.25" customHeight="1" x14ac:dyDescent="0.15">
      <c r="A122" s="807"/>
      <c r="B122" s="808"/>
      <c r="C122" s="804" t="s">
        <v>461</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446</v>
      </c>
      <c r="AB122" s="767"/>
      <c r="AC122" s="767"/>
      <c r="AD122" s="767"/>
      <c r="AE122" s="768"/>
      <c r="AF122" s="769" t="s">
        <v>453</v>
      </c>
      <c r="AG122" s="767"/>
      <c r="AH122" s="767"/>
      <c r="AI122" s="767"/>
      <c r="AJ122" s="768"/>
      <c r="AK122" s="769" t="s">
        <v>453</v>
      </c>
      <c r="AL122" s="767"/>
      <c r="AM122" s="767"/>
      <c r="AN122" s="767"/>
      <c r="AO122" s="768"/>
      <c r="AP122" s="811" t="s">
        <v>444</v>
      </c>
      <c r="AQ122" s="812"/>
      <c r="AR122" s="812"/>
      <c r="AS122" s="812"/>
      <c r="AT122" s="813"/>
      <c r="AU122" s="870"/>
      <c r="AV122" s="871"/>
      <c r="AW122" s="871"/>
      <c r="AX122" s="871"/>
      <c r="AY122" s="872"/>
      <c r="AZ122" s="825" t="s">
        <v>484</v>
      </c>
      <c r="BA122" s="826"/>
      <c r="BB122" s="826"/>
      <c r="BC122" s="826"/>
      <c r="BD122" s="826"/>
      <c r="BE122" s="826"/>
      <c r="BF122" s="826"/>
      <c r="BG122" s="826"/>
      <c r="BH122" s="826"/>
      <c r="BI122" s="826"/>
      <c r="BJ122" s="826"/>
      <c r="BK122" s="826"/>
      <c r="BL122" s="826"/>
      <c r="BM122" s="826"/>
      <c r="BN122" s="826"/>
      <c r="BO122" s="826"/>
      <c r="BP122" s="827"/>
      <c r="BQ122" s="866">
        <v>7402810</v>
      </c>
      <c r="BR122" s="832"/>
      <c r="BS122" s="832"/>
      <c r="BT122" s="832"/>
      <c r="BU122" s="832"/>
      <c r="BV122" s="832">
        <v>6857722</v>
      </c>
      <c r="BW122" s="832"/>
      <c r="BX122" s="832"/>
      <c r="BY122" s="832"/>
      <c r="BZ122" s="832"/>
      <c r="CA122" s="832">
        <v>6892796</v>
      </c>
      <c r="CB122" s="832"/>
      <c r="CC122" s="832"/>
      <c r="CD122" s="832"/>
      <c r="CE122" s="832"/>
      <c r="CF122" s="833">
        <v>217.8</v>
      </c>
      <c r="CG122" s="834"/>
      <c r="CH122" s="834"/>
      <c r="CI122" s="834"/>
      <c r="CJ122" s="834"/>
      <c r="CK122" s="856"/>
      <c r="CL122" s="842"/>
      <c r="CM122" s="842"/>
      <c r="CN122" s="842"/>
      <c r="CO122" s="843"/>
      <c r="CP122" s="822" t="s">
        <v>485</v>
      </c>
      <c r="CQ122" s="823"/>
      <c r="CR122" s="823"/>
      <c r="CS122" s="823"/>
      <c r="CT122" s="823"/>
      <c r="CU122" s="823"/>
      <c r="CV122" s="823"/>
      <c r="CW122" s="823"/>
      <c r="CX122" s="823"/>
      <c r="CY122" s="823"/>
      <c r="CZ122" s="823"/>
      <c r="DA122" s="823"/>
      <c r="DB122" s="823"/>
      <c r="DC122" s="823"/>
      <c r="DD122" s="823"/>
      <c r="DE122" s="823"/>
      <c r="DF122" s="824"/>
      <c r="DG122" s="776" t="s">
        <v>446</v>
      </c>
      <c r="DH122" s="777"/>
      <c r="DI122" s="777"/>
      <c r="DJ122" s="777"/>
      <c r="DK122" s="777"/>
      <c r="DL122" s="777" t="s">
        <v>468</v>
      </c>
      <c r="DM122" s="777"/>
      <c r="DN122" s="777"/>
      <c r="DO122" s="777"/>
      <c r="DP122" s="777"/>
      <c r="DQ122" s="777" t="s">
        <v>411</v>
      </c>
      <c r="DR122" s="777"/>
      <c r="DS122" s="777"/>
      <c r="DT122" s="777"/>
      <c r="DU122" s="777"/>
      <c r="DV122" s="783" t="s">
        <v>446</v>
      </c>
      <c r="DW122" s="783"/>
      <c r="DX122" s="783"/>
      <c r="DY122" s="783"/>
      <c r="DZ122" s="784"/>
    </row>
    <row r="123" spans="1:130" s="224" customFormat="1" ht="26.25" customHeight="1" x14ac:dyDescent="0.15">
      <c r="A123" s="807"/>
      <c r="B123" s="808"/>
      <c r="C123" s="804" t="s">
        <v>469</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445</v>
      </c>
      <c r="AB123" s="767"/>
      <c r="AC123" s="767"/>
      <c r="AD123" s="767"/>
      <c r="AE123" s="768"/>
      <c r="AF123" s="769" t="s">
        <v>445</v>
      </c>
      <c r="AG123" s="767"/>
      <c r="AH123" s="767"/>
      <c r="AI123" s="767"/>
      <c r="AJ123" s="768"/>
      <c r="AK123" s="769" t="s">
        <v>411</v>
      </c>
      <c r="AL123" s="767"/>
      <c r="AM123" s="767"/>
      <c r="AN123" s="767"/>
      <c r="AO123" s="768"/>
      <c r="AP123" s="811" t="s">
        <v>446</v>
      </c>
      <c r="AQ123" s="812"/>
      <c r="AR123" s="812"/>
      <c r="AS123" s="812"/>
      <c r="AT123" s="813"/>
      <c r="AU123" s="873"/>
      <c r="AV123" s="874"/>
      <c r="AW123" s="874"/>
      <c r="AX123" s="874"/>
      <c r="AY123" s="874"/>
      <c r="AZ123" s="247" t="s">
        <v>192</v>
      </c>
      <c r="BA123" s="247"/>
      <c r="BB123" s="247"/>
      <c r="BC123" s="247"/>
      <c r="BD123" s="247"/>
      <c r="BE123" s="247"/>
      <c r="BF123" s="247"/>
      <c r="BG123" s="247"/>
      <c r="BH123" s="247"/>
      <c r="BI123" s="247"/>
      <c r="BJ123" s="247"/>
      <c r="BK123" s="247"/>
      <c r="BL123" s="247"/>
      <c r="BM123" s="247"/>
      <c r="BN123" s="247"/>
      <c r="BO123" s="864" t="s">
        <v>486</v>
      </c>
      <c r="BP123" s="865"/>
      <c r="BQ123" s="819">
        <v>9859461</v>
      </c>
      <c r="BR123" s="820"/>
      <c r="BS123" s="820"/>
      <c r="BT123" s="820"/>
      <c r="BU123" s="820"/>
      <c r="BV123" s="820">
        <v>9485189</v>
      </c>
      <c r="BW123" s="820"/>
      <c r="BX123" s="820"/>
      <c r="BY123" s="820"/>
      <c r="BZ123" s="820"/>
      <c r="CA123" s="820">
        <v>9534482</v>
      </c>
      <c r="CB123" s="820"/>
      <c r="CC123" s="820"/>
      <c r="CD123" s="820"/>
      <c r="CE123" s="820"/>
      <c r="CF123" s="735"/>
      <c r="CG123" s="736"/>
      <c r="CH123" s="736"/>
      <c r="CI123" s="736"/>
      <c r="CJ123" s="821"/>
      <c r="CK123" s="856"/>
      <c r="CL123" s="842"/>
      <c r="CM123" s="842"/>
      <c r="CN123" s="842"/>
      <c r="CO123" s="843"/>
      <c r="CP123" s="822" t="s">
        <v>487</v>
      </c>
      <c r="CQ123" s="823"/>
      <c r="CR123" s="823"/>
      <c r="CS123" s="823"/>
      <c r="CT123" s="823"/>
      <c r="CU123" s="823"/>
      <c r="CV123" s="823"/>
      <c r="CW123" s="823"/>
      <c r="CX123" s="823"/>
      <c r="CY123" s="823"/>
      <c r="CZ123" s="823"/>
      <c r="DA123" s="823"/>
      <c r="DB123" s="823"/>
      <c r="DC123" s="823"/>
      <c r="DD123" s="823"/>
      <c r="DE123" s="823"/>
      <c r="DF123" s="824"/>
      <c r="DG123" s="766" t="s">
        <v>446</v>
      </c>
      <c r="DH123" s="767"/>
      <c r="DI123" s="767"/>
      <c r="DJ123" s="767"/>
      <c r="DK123" s="768"/>
      <c r="DL123" s="769" t="s">
        <v>444</v>
      </c>
      <c r="DM123" s="767"/>
      <c r="DN123" s="767"/>
      <c r="DO123" s="767"/>
      <c r="DP123" s="768"/>
      <c r="DQ123" s="769" t="s">
        <v>445</v>
      </c>
      <c r="DR123" s="767"/>
      <c r="DS123" s="767"/>
      <c r="DT123" s="767"/>
      <c r="DU123" s="768"/>
      <c r="DV123" s="811" t="s">
        <v>444</v>
      </c>
      <c r="DW123" s="812"/>
      <c r="DX123" s="812"/>
      <c r="DY123" s="812"/>
      <c r="DZ123" s="813"/>
    </row>
    <row r="124" spans="1:130" s="224" customFormat="1" ht="26.25" customHeight="1" thickBot="1" x14ac:dyDescent="0.2">
      <c r="A124" s="807"/>
      <c r="B124" s="808"/>
      <c r="C124" s="804" t="s">
        <v>472</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446</v>
      </c>
      <c r="AB124" s="767"/>
      <c r="AC124" s="767"/>
      <c r="AD124" s="767"/>
      <c r="AE124" s="768"/>
      <c r="AF124" s="769" t="s">
        <v>446</v>
      </c>
      <c r="AG124" s="767"/>
      <c r="AH124" s="767"/>
      <c r="AI124" s="767"/>
      <c r="AJ124" s="768"/>
      <c r="AK124" s="769" t="s">
        <v>445</v>
      </c>
      <c r="AL124" s="767"/>
      <c r="AM124" s="767"/>
      <c r="AN124" s="767"/>
      <c r="AO124" s="768"/>
      <c r="AP124" s="811" t="s">
        <v>445</v>
      </c>
      <c r="AQ124" s="812"/>
      <c r="AR124" s="812"/>
      <c r="AS124" s="812"/>
      <c r="AT124" s="813"/>
      <c r="AU124" s="814" t="s">
        <v>488</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39.1</v>
      </c>
      <c r="BR124" s="818"/>
      <c r="BS124" s="818"/>
      <c r="BT124" s="818"/>
      <c r="BU124" s="818"/>
      <c r="BV124" s="818">
        <v>45</v>
      </c>
      <c r="BW124" s="818"/>
      <c r="BX124" s="818"/>
      <c r="BY124" s="818"/>
      <c r="BZ124" s="818"/>
      <c r="CA124" s="818">
        <v>41.2</v>
      </c>
      <c r="CB124" s="818"/>
      <c r="CC124" s="818"/>
      <c r="CD124" s="818"/>
      <c r="CE124" s="818"/>
      <c r="CF124" s="713"/>
      <c r="CG124" s="714"/>
      <c r="CH124" s="714"/>
      <c r="CI124" s="714"/>
      <c r="CJ124" s="849"/>
      <c r="CK124" s="857"/>
      <c r="CL124" s="857"/>
      <c r="CM124" s="857"/>
      <c r="CN124" s="857"/>
      <c r="CO124" s="858"/>
      <c r="CP124" s="822" t="s">
        <v>489</v>
      </c>
      <c r="CQ124" s="823"/>
      <c r="CR124" s="823"/>
      <c r="CS124" s="823"/>
      <c r="CT124" s="823"/>
      <c r="CU124" s="823"/>
      <c r="CV124" s="823"/>
      <c r="CW124" s="823"/>
      <c r="CX124" s="823"/>
      <c r="CY124" s="823"/>
      <c r="CZ124" s="823"/>
      <c r="DA124" s="823"/>
      <c r="DB124" s="823"/>
      <c r="DC124" s="823"/>
      <c r="DD124" s="823"/>
      <c r="DE124" s="823"/>
      <c r="DF124" s="824"/>
      <c r="DG124" s="750" t="s">
        <v>444</v>
      </c>
      <c r="DH124" s="751"/>
      <c r="DI124" s="751"/>
      <c r="DJ124" s="751"/>
      <c r="DK124" s="752"/>
      <c r="DL124" s="753" t="s">
        <v>444</v>
      </c>
      <c r="DM124" s="751"/>
      <c r="DN124" s="751"/>
      <c r="DO124" s="751"/>
      <c r="DP124" s="752"/>
      <c r="DQ124" s="753" t="s">
        <v>444</v>
      </c>
      <c r="DR124" s="751"/>
      <c r="DS124" s="751"/>
      <c r="DT124" s="751"/>
      <c r="DU124" s="752"/>
      <c r="DV124" s="835" t="s">
        <v>445</v>
      </c>
      <c r="DW124" s="836"/>
      <c r="DX124" s="836"/>
      <c r="DY124" s="836"/>
      <c r="DZ124" s="837"/>
    </row>
    <row r="125" spans="1:130" s="224" customFormat="1" ht="26.25" customHeight="1" x14ac:dyDescent="0.15">
      <c r="A125" s="807"/>
      <c r="B125" s="808"/>
      <c r="C125" s="804" t="s">
        <v>474</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444</v>
      </c>
      <c r="AB125" s="767"/>
      <c r="AC125" s="767"/>
      <c r="AD125" s="767"/>
      <c r="AE125" s="768"/>
      <c r="AF125" s="769" t="s">
        <v>445</v>
      </c>
      <c r="AG125" s="767"/>
      <c r="AH125" s="767"/>
      <c r="AI125" s="767"/>
      <c r="AJ125" s="768"/>
      <c r="AK125" s="769" t="s">
        <v>446</v>
      </c>
      <c r="AL125" s="767"/>
      <c r="AM125" s="767"/>
      <c r="AN125" s="767"/>
      <c r="AO125" s="768"/>
      <c r="AP125" s="811" t="s">
        <v>446</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490</v>
      </c>
      <c r="CL125" s="839"/>
      <c r="CM125" s="839"/>
      <c r="CN125" s="839"/>
      <c r="CO125" s="840"/>
      <c r="CP125" s="847" t="s">
        <v>491</v>
      </c>
      <c r="CQ125" s="797"/>
      <c r="CR125" s="797"/>
      <c r="CS125" s="797"/>
      <c r="CT125" s="797"/>
      <c r="CU125" s="797"/>
      <c r="CV125" s="797"/>
      <c r="CW125" s="797"/>
      <c r="CX125" s="797"/>
      <c r="CY125" s="797"/>
      <c r="CZ125" s="797"/>
      <c r="DA125" s="797"/>
      <c r="DB125" s="797"/>
      <c r="DC125" s="797"/>
      <c r="DD125" s="797"/>
      <c r="DE125" s="797"/>
      <c r="DF125" s="798"/>
      <c r="DG125" s="848" t="s">
        <v>446</v>
      </c>
      <c r="DH125" s="829"/>
      <c r="DI125" s="829"/>
      <c r="DJ125" s="829"/>
      <c r="DK125" s="829"/>
      <c r="DL125" s="829" t="s">
        <v>446</v>
      </c>
      <c r="DM125" s="829"/>
      <c r="DN125" s="829"/>
      <c r="DO125" s="829"/>
      <c r="DP125" s="829"/>
      <c r="DQ125" s="829" t="s">
        <v>446</v>
      </c>
      <c r="DR125" s="829"/>
      <c r="DS125" s="829"/>
      <c r="DT125" s="829"/>
      <c r="DU125" s="829"/>
      <c r="DV125" s="830" t="s">
        <v>445</v>
      </c>
      <c r="DW125" s="830"/>
      <c r="DX125" s="830"/>
      <c r="DY125" s="830"/>
      <c r="DZ125" s="831"/>
    </row>
    <row r="126" spans="1:130" s="224" customFormat="1" ht="26.25" customHeight="1" thickBot="1" x14ac:dyDescent="0.2">
      <c r="A126" s="807"/>
      <c r="B126" s="808"/>
      <c r="C126" s="804" t="s">
        <v>476</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3357</v>
      </c>
      <c r="AB126" s="767"/>
      <c r="AC126" s="767"/>
      <c r="AD126" s="767"/>
      <c r="AE126" s="768"/>
      <c r="AF126" s="769">
        <v>874</v>
      </c>
      <c r="AG126" s="767"/>
      <c r="AH126" s="767"/>
      <c r="AI126" s="767"/>
      <c r="AJ126" s="768"/>
      <c r="AK126" s="769" t="s">
        <v>446</v>
      </c>
      <c r="AL126" s="767"/>
      <c r="AM126" s="767"/>
      <c r="AN126" s="767"/>
      <c r="AO126" s="768"/>
      <c r="AP126" s="811" t="s">
        <v>444</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4" t="s">
        <v>492</v>
      </c>
      <c r="CQ126" s="739"/>
      <c r="CR126" s="739"/>
      <c r="CS126" s="739"/>
      <c r="CT126" s="739"/>
      <c r="CU126" s="739"/>
      <c r="CV126" s="739"/>
      <c r="CW126" s="739"/>
      <c r="CX126" s="739"/>
      <c r="CY126" s="739"/>
      <c r="CZ126" s="739"/>
      <c r="DA126" s="739"/>
      <c r="DB126" s="739"/>
      <c r="DC126" s="739"/>
      <c r="DD126" s="739"/>
      <c r="DE126" s="739"/>
      <c r="DF126" s="740"/>
      <c r="DG126" s="776" t="s">
        <v>446</v>
      </c>
      <c r="DH126" s="777"/>
      <c r="DI126" s="777"/>
      <c r="DJ126" s="777"/>
      <c r="DK126" s="777"/>
      <c r="DL126" s="777" t="s">
        <v>446</v>
      </c>
      <c r="DM126" s="777"/>
      <c r="DN126" s="777"/>
      <c r="DO126" s="777"/>
      <c r="DP126" s="777"/>
      <c r="DQ126" s="777" t="s">
        <v>444</v>
      </c>
      <c r="DR126" s="777"/>
      <c r="DS126" s="777"/>
      <c r="DT126" s="777"/>
      <c r="DU126" s="777"/>
      <c r="DV126" s="783" t="s">
        <v>444</v>
      </c>
      <c r="DW126" s="783"/>
      <c r="DX126" s="783"/>
      <c r="DY126" s="783"/>
      <c r="DZ126" s="784"/>
    </row>
    <row r="127" spans="1:130" s="224" customFormat="1" ht="26.25" customHeight="1" x14ac:dyDescent="0.15">
      <c r="A127" s="809"/>
      <c r="B127" s="810"/>
      <c r="C127" s="825" t="s">
        <v>493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1096</v>
      </c>
      <c r="AB127" s="767"/>
      <c r="AC127" s="767"/>
      <c r="AD127" s="767"/>
      <c r="AE127" s="768"/>
      <c r="AF127" s="769">
        <v>1096</v>
      </c>
      <c r="AG127" s="767"/>
      <c r="AH127" s="767"/>
      <c r="AI127" s="767"/>
      <c r="AJ127" s="768"/>
      <c r="AK127" s="769">
        <v>1096</v>
      </c>
      <c r="AL127" s="767"/>
      <c r="AM127" s="767"/>
      <c r="AN127" s="767"/>
      <c r="AO127" s="768"/>
      <c r="AP127" s="811">
        <v>0</v>
      </c>
      <c r="AQ127" s="812"/>
      <c r="AR127" s="812"/>
      <c r="AS127" s="812"/>
      <c r="AT127" s="813"/>
      <c r="AU127" s="226"/>
      <c r="AV127" s="226"/>
      <c r="AW127" s="226"/>
      <c r="AX127" s="828" t="s">
        <v>494</v>
      </c>
      <c r="AY127" s="801"/>
      <c r="AZ127" s="801"/>
      <c r="BA127" s="801"/>
      <c r="BB127" s="801"/>
      <c r="BC127" s="801"/>
      <c r="BD127" s="801"/>
      <c r="BE127" s="802"/>
      <c r="BF127" s="800" t="s">
        <v>495</v>
      </c>
      <c r="BG127" s="801"/>
      <c r="BH127" s="801"/>
      <c r="BI127" s="801"/>
      <c r="BJ127" s="801"/>
      <c r="BK127" s="801"/>
      <c r="BL127" s="802"/>
      <c r="BM127" s="800" t="s">
        <v>496</v>
      </c>
      <c r="BN127" s="801"/>
      <c r="BO127" s="801"/>
      <c r="BP127" s="801"/>
      <c r="BQ127" s="801"/>
      <c r="BR127" s="801"/>
      <c r="BS127" s="802"/>
      <c r="BT127" s="800" t="s">
        <v>497</v>
      </c>
      <c r="BU127" s="801"/>
      <c r="BV127" s="801"/>
      <c r="BW127" s="801"/>
      <c r="BX127" s="801"/>
      <c r="BY127" s="801"/>
      <c r="BZ127" s="803"/>
      <c r="CA127" s="226"/>
      <c r="CB127" s="226"/>
      <c r="CC127" s="226"/>
      <c r="CD127" s="249"/>
      <c r="CE127" s="249"/>
      <c r="CF127" s="249"/>
      <c r="CG127" s="226"/>
      <c r="CH127" s="226"/>
      <c r="CI127" s="226"/>
      <c r="CJ127" s="248"/>
      <c r="CK127" s="841"/>
      <c r="CL127" s="842"/>
      <c r="CM127" s="842"/>
      <c r="CN127" s="842"/>
      <c r="CO127" s="843"/>
      <c r="CP127" s="804" t="s">
        <v>498</v>
      </c>
      <c r="CQ127" s="739"/>
      <c r="CR127" s="739"/>
      <c r="CS127" s="739"/>
      <c r="CT127" s="739"/>
      <c r="CU127" s="739"/>
      <c r="CV127" s="739"/>
      <c r="CW127" s="739"/>
      <c r="CX127" s="739"/>
      <c r="CY127" s="739"/>
      <c r="CZ127" s="739"/>
      <c r="DA127" s="739"/>
      <c r="DB127" s="739"/>
      <c r="DC127" s="739"/>
      <c r="DD127" s="739"/>
      <c r="DE127" s="739"/>
      <c r="DF127" s="740"/>
      <c r="DG127" s="776" t="s">
        <v>445</v>
      </c>
      <c r="DH127" s="777"/>
      <c r="DI127" s="777"/>
      <c r="DJ127" s="777"/>
      <c r="DK127" s="777"/>
      <c r="DL127" s="777" t="s">
        <v>446</v>
      </c>
      <c r="DM127" s="777"/>
      <c r="DN127" s="777"/>
      <c r="DO127" s="777"/>
      <c r="DP127" s="777"/>
      <c r="DQ127" s="777" t="s">
        <v>462</v>
      </c>
      <c r="DR127" s="777"/>
      <c r="DS127" s="777"/>
      <c r="DT127" s="777"/>
      <c r="DU127" s="777"/>
      <c r="DV127" s="783" t="s">
        <v>446</v>
      </c>
      <c r="DW127" s="783"/>
      <c r="DX127" s="783"/>
      <c r="DY127" s="783"/>
      <c r="DZ127" s="784"/>
    </row>
    <row r="128" spans="1:130" s="224" customFormat="1" ht="26.25" customHeight="1" thickBot="1" x14ac:dyDescent="0.2">
      <c r="A128" s="785" t="s">
        <v>499</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500</v>
      </c>
      <c r="X128" s="787"/>
      <c r="Y128" s="787"/>
      <c r="Z128" s="788"/>
      <c r="AA128" s="789">
        <v>35593</v>
      </c>
      <c r="AB128" s="790"/>
      <c r="AC128" s="790"/>
      <c r="AD128" s="790"/>
      <c r="AE128" s="791"/>
      <c r="AF128" s="792">
        <v>33254</v>
      </c>
      <c r="AG128" s="790"/>
      <c r="AH128" s="790"/>
      <c r="AI128" s="790"/>
      <c r="AJ128" s="791"/>
      <c r="AK128" s="792">
        <v>26429</v>
      </c>
      <c r="AL128" s="790"/>
      <c r="AM128" s="790"/>
      <c r="AN128" s="790"/>
      <c r="AO128" s="791"/>
      <c r="AP128" s="793"/>
      <c r="AQ128" s="794"/>
      <c r="AR128" s="794"/>
      <c r="AS128" s="794"/>
      <c r="AT128" s="795"/>
      <c r="AU128" s="226"/>
      <c r="AV128" s="226"/>
      <c r="AW128" s="226"/>
      <c r="AX128" s="796" t="s">
        <v>501</v>
      </c>
      <c r="AY128" s="797"/>
      <c r="AZ128" s="797"/>
      <c r="BA128" s="797"/>
      <c r="BB128" s="797"/>
      <c r="BC128" s="797"/>
      <c r="BD128" s="797"/>
      <c r="BE128" s="798"/>
      <c r="BF128" s="773" t="s">
        <v>445</v>
      </c>
      <c r="BG128" s="774"/>
      <c r="BH128" s="774"/>
      <c r="BI128" s="774"/>
      <c r="BJ128" s="774"/>
      <c r="BK128" s="774"/>
      <c r="BL128" s="799"/>
      <c r="BM128" s="773">
        <v>15</v>
      </c>
      <c r="BN128" s="774"/>
      <c r="BO128" s="774"/>
      <c r="BP128" s="774"/>
      <c r="BQ128" s="774"/>
      <c r="BR128" s="774"/>
      <c r="BS128" s="799"/>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8" t="s">
        <v>502</v>
      </c>
      <c r="CQ128" s="717"/>
      <c r="CR128" s="717"/>
      <c r="CS128" s="717"/>
      <c r="CT128" s="717"/>
      <c r="CU128" s="717"/>
      <c r="CV128" s="717"/>
      <c r="CW128" s="717"/>
      <c r="CX128" s="717"/>
      <c r="CY128" s="717"/>
      <c r="CZ128" s="717"/>
      <c r="DA128" s="717"/>
      <c r="DB128" s="717"/>
      <c r="DC128" s="717"/>
      <c r="DD128" s="717"/>
      <c r="DE128" s="717"/>
      <c r="DF128" s="718"/>
      <c r="DG128" s="779" t="s">
        <v>446</v>
      </c>
      <c r="DH128" s="780"/>
      <c r="DI128" s="780"/>
      <c r="DJ128" s="780"/>
      <c r="DK128" s="780"/>
      <c r="DL128" s="780" t="s">
        <v>445</v>
      </c>
      <c r="DM128" s="780"/>
      <c r="DN128" s="780"/>
      <c r="DO128" s="780"/>
      <c r="DP128" s="780"/>
      <c r="DQ128" s="780" t="s">
        <v>445</v>
      </c>
      <c r="DR128" s="780"/>
      <c r="DS128" s="780"/>
      <c r="DT128" s="780"/>
      <c r="DU128" s="780"/>
      <c r="DV128" s="781" t="s">
        <v>445</v>
      </c>
      <c r="DW128" s="781"/>
      <c r="DX128" s="781"/>
      <c r="DY128" s="781"/>
      <c r="DZ128" s="782"/>
    </row>
    <row r="129" spans="1:131" s="224" customFormat="1" ht="26.25" customHeight="1" x14ac:dyDescent="0.15">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503</v>
      </c>
      <c r="X129" s="764"/>
      <c r="Y129" s="764"/>
      <c r="Z129" s="765"/>
      <c r="AA129" s="766">
        <v>3543366</v>
      </c>
      <c r="AB129" s="767"/>
      <c r="AC129" s="767"/>
      <c r="AD129" s="767"/>
      <c r="AE129" s="768"/>
      <c r="AF129" s="769">
        <v>3871294</v>
      </c>
      <c r="AG129" s="767"/>
      <c r="AH129" s="767"/>
      <c r="AI129" s="767"/>
      <c r="AJ129" s="768"/>
      <c r="AK129" s="769">
        <v>3948797</v>
      </c>
      <c r="AL129" s="767"/>
      <c r="AM129" s="767"/>
      <c r="AN129" s="767"/>
      <c r="AO129" s="768"/>
      <c r="AP129" s="770"/>
      <c r="AQ129" s="771"/>
      <c r="AR129" s="771"/>
      <c r="AS129" s="771"/>
      <c r="AT129" s="772"/>
      <c r="AU129" s="227"/>
      <c r="AV129" s="227"/>
      <c r="AW129" s="227"/>
      <c r="AX129" s="738" t="s">
        <v>504</v>
      </c>
      <c r="AY129" s="739"/>
      <c r="AZ129" s="739"/>
      <c r="BA129" s="739"/>
      <c r="BB129" s="739"/>
      <c r="BC129" s="739"/>
      <c r="BD129" s="739"/>
      <c r="BE129" s="740"/>
      <c r="BF129" s="757" t="s">
        <v>453</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505</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506</v>
      </c>
      <c r="X130" s="764"/>
      <c r="Y130" s="764"/>
      <c r="Z130" s="765"/>
      <c r="AA130" s="766">
        <v>580652</v>
      </c>
      <c r="AB130" s="767"/>
      <c r="AC130" s="767"/>
      <c r="AD130" s="767"/>
      <c r="AE130" s="768"/>
      <c r="AF130" s="769">
        <v>667927</v>
      </c>
      <c r="AG130" s="767"/>
      <c r="AH130" s="767"/>
      <c r="AI130" s="767"/>
      <c r="AJ130" s="768"/>
      <c r="AK130" s="769">
        <v>783463</v>
      </c>
      <c r="AL130" s="767"/>
      <c r="AM130" s="767"/>
      <c r="AN130" s="767"/>
      <c r="AO130" s="768"/>
      <c r="AP130" s="770"/>
      <c r="AQ130" s="771"/>
      <c r="AR130" s="771"/>
      <c r="AS130" s="771"/>
      <c r="AT130" s="772"/>
      <c r="AU130" s="227"/>
      <c r="AV130" s="227"/>
      <c r="AW130" s="227"/>
      <c r="AX130" s="738" t="s">
        <v>507</v>
      </c>
      <c r="AY130" s="739"/>
      <c r="AZ130" s="739"/>
      <c r="BA130" s="739"/>
      <c r="BB130" s="739"/>
      <c r="BC130" s="739"/>
      <c r="BD130" s="739"/>
      <c r="BE130" s="740"/>
      <c r="BF130" s="741">
        <v>7.1</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508</v>
      </c>
      <c r="X131" s="748"/>
      <c r="Y131" s="748"/>
      <c r="Z131" s="749"/>
      <c r="AA131" s="750">
        <v>2962714</v>
      </c>
      <c r="AB131" s="751"/>
      <c r="AC131" s="751"/>
      <c r="AD131" s="751"/>
      <c r="AE131" s="752"/>
      <c r="AF131" s="753">
        <v>3203367</v>
      </c>
      <c r="AG131" s="751"/>
      <c r="AH131" s="751"/>
      <c r="AI131" s="751"/>
      <c r="AJ131" s="752"/>
      <c r="AK131" s="753">
        <v>3165334</v>
      </c>
      <c r="AL131" s="751"/>
      <c r="AM131" s="751"/>
      <c r="AN131" s="751"/>
      <c r="AO131" s="752"/>
      <c r="AP131" s="754"/>
      <c r="AQ131" s="755"/>
      <c r="AR131" s="755"/>
      <c r="AS131" s="755"/>
      <c r="AT131" s="756"/>
      <c r="AU131" s="227"/>
      <c r="AV131" s="227"/>
      <c r="AW131" s="227"/>
      <c r="AX131" s="716" t="s">
        <v>509</v>
      </c>
      <c r="AY131" s="717"/>
      <c r="AZ131" s="717"/>
      <c r="BA131" s="717"/>
      <c r="BB131" s="717"/>
      <c r="BC131" s="717"/>
      <c r="BD131" s="717"/>
      <c r="BE131" s="718"/>
      <c r="BF131" s="719">
        <v>41.2</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510</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511</v>
      </c>
      <c r="W132" s="729"/>
      <c r="X132" s="729"/>
      <c r="Y132" s="729"/>
      <c r="Z132" s="730"/>
      <c r="AA132" s="731">
        <v>5.2892044250000003</v>
      </c>
      <c r="AB132" s="732"/>
      <c r="AC132" s="732"/>
      <c r="AD132" s="732"/>
      <c r="AE132" s="733"/>
      <c r="AF132" s="734">
        <v>6.9323308880000001</v>
      </c>
      <c r="AG132" s="732"/>
      <c r="AH132" s="732"/>
      <c r="AI132" s="732"/>
      <c r="AJ132" s="733"/>
      <c r="AK132" s="734">
        <v>9.1447853529999996</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512</v>
      </c>
      <c r="W133" s="708"/>
      <c r="X133" s="708"/>
      <c r="Y133" s="708"/>
      <c r="Z133" s="709"/>
      <c r="AA133" s="710">
        <v>4.8</v>
      </c>
      <c r="AB133" s="711"/>
      <c r="AC133" s="711"/>
      <c r="AD133" s="711"/>
      <c r="AE133" s="712"/>
      <c r="AF133" s="710">
        <v>5.5</v>
      </c>
      <c r="AG133" s="711"/>
      <c r="AH133" s="711"/>
      <c r="AI133" s="711"/>
      <c r="AJ133" s="712"/>
      <c r="AK133" s="710">
        <v>7.1</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8CTfh2T8+CKzuXJB7UwluorAekA4NJ77yrZUo/5uDbBi1irWgpbfJlSbvHCTv6A/Ifw4DZEBbmkfTyeVVrODMQ==" saltValue="tflXT9HEOmulGTgCq0gjh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59A6F-A752-4059-A061-2EFCAF88EE1D}">
  <sheetPr>
    <pageSetUpPr fitToPage="1"/>
  </sheetPr>
  <dimension ref="A1:DQ105"/>
  <sheetViews>
    <sheetView showGridLines="0" tabSelected="1" view="pageBreakPreview" topLeftCell="BH73" zoomScaleNormal="85" zoomScaleSheetLayoutView="100" workbookViewId="0">
      <selection activeCell="CI95" sqref="CI95"/>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513</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jm82YFKzkoY7n4tdhNmiHQILf/cVXHWDy7j1dc+/wcSPt6edQ5PEq2/OhxMwPi9WXu4/7Y3MrWO+oZ7ROp46dQ==" saltValue="nKHRc8e/1Mhx+Z8gZLzcB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K7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97faGVkzARm7s2zuTdHIRj5j96Z8r0RqolLnB5vL7EPdv5A0rUbUbM5cRTXuouLrxv2ZtYwMdUuj5lq7hWxfA==" saltValue="skyI1uzlak2bMEBFS449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K45"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515</v>
      </c>
      <c r="AL6" s="260"/>
      <c r="AM6" s="260"/>
      <c r="AN6" s="260"/>
    </row>
    <row r="7" spans="1:46" ht="13.5" customHeight="1" x14ac:dyDescent="0.15">
      <c r="A7" s="259"/>
      <c r="AK7" s="262"/>
      <c r="AL7" s="263"/>
      <c r="AM7" s="263"/>
      <c r="AN7" s="264"/>
      <c r="AO7" s="1105" t="s">
        <v>516</v>
      </c>
      <c r="AP7" s="265"/>
      <c r="AQ7" s="266" t="s">
        <v>517</v>
      </c>
      <c r="AR7" s="267"/>
    </row>
    <row r="8" spans="1:46" x14ac:dyDescent="0.15">
      <c r="A8" s="259"/>
      <c r="AK8" s="268"/>
      <c r="AL8" s="269"/>
      <c r="AM8" s="269"/>
      <c r="AN8" s="270"/>
      <c r="AO8" s="1106"/>
      <c r="AP8" s="271" t="s">
        <v>518</v>
      </c>
      <c r="AQ8" s="272" t="s">
        <v>519</v>
      </c>
      <c r="AR8" s="273" t="s">
        <v>520</v>
      </c>
    </row>
    <row r="9" spans="1:46" x14ac:dyDescent="0.15">
      <c r="A9" s="259"/>
      <c r="AK9" s="1117" t="s">
        <v>521</v>
      </c>
      <c r="AL9" s="1118"/>
      <c r="AM9" s="1118"/>
      <c r="AN9" s="1119"/>
      <c r="AO9" s="274">
        <v>1182871</v>
      </c>
      <c r="AP9" s="274">
        <v>257482</v>
      </c>
      <c r="AQ9" s="275">
        <v>239803</v>
      </c>
      <c r="AR9" s="276">
        <v>7.4</v>
      </c>
    </row>
    <row r="10" spans="1:46" ht="13.5" customHeight="1" x14ac:dyDescent="0.15">
      <c r="A10" s="259"/>
      <c r="AK10" s="1117" t="s">
        <v>522</v>
      </c>
      <c r="AL10" s="1118"/>
      <c r="AM10" s="1118"/>
      <c r="AN10" s="1119"/>
      <c r="AO10" s="277">
        <v>199713</v>
      </c>
      <c r="AP10" s="277">
        <v>43473</v>
      </c>
      <c r="AQ10" s="278">
        <v>35073</v>
      </c>
      <c r="AR10" s="279">
        <v>24</v>
      </c>
    </row>
    <row r="11" spans="1:46" ht="13.5" customHeight="1" x14ac:dyDescent="0.15">
      <c r="A11" s="259"/>
      <c r="AK11" s="1117" t="s">
        <v>523</v>
      </c>
      <c r="AL11" s="1118"/>
      <c r="AM11" s="1118"/>
      <c r="AN11" s="1119"/>
      <c r="AO11" s="277">
        <v>18800</v>
      </c>
      <c r="AP11" s="277">
        <v>4092</v>
      </c>
      <c r="AQ11" s="278">
        <v>3640</v>
      </c>
      <c r="AR11" s="279">
        <v>12.4</v>
      </c>
    </row>
    <row r="12" spans="1:46" ht="13.5" customHeight="1" x14ac:dyDescent="0.15">
      <c r="A12" s="259"/>
      <c r="AK12" s="1117" t="s">
        <v>524</v>
      </c>
      <c r="AL12" s="1118"/>
      <c r="AM12" s="1118"/>
      <c r="AN12" s="1119"/>
      <c r="AO12" s="277" t="s">
        <v>525</v>
      </c>
      <c r="AP12" s="277" t="s">
        <v>525</v>
      </c>
      <c r="AQ12" s="278" t="s">
        <v>525</v>
      </c>
      <c r="AR12" s="279" t="s">
        <v>525</v>
      </c>
    </row>
    <row r="13" spans="1:46" ht="13.5" customHeight="1" x14ac:dyDescent="0.15">
      <c r="A13" s="259"/>
      <c r="AK13" s="1117" t="s">
        <v>526</v>
      </c>
      <c r="AL13" s="1118"/>
      <c r="AM13" s="1118"/>
      <c r="AN13" s="1119"/>
      <c r="AO13" s="277" t="s">
        <v>525</v>
      </c>
      <c r="AP13" s="277" t="s">
        <v>525</v>
      </c>
      <c r="AQ13" s="278">
        <v>11407</v>
      </c>
      <c r="AR13" s="279" t="s">
        <v>525</v>
      </c>
    </row>
    <row r="14" spans="1:46" ht="13.5" customHeight="1" x14ac:dyDescent="0.15">
      <c r="A14" s="259"/>
      <c r="AK14" s="1117" t="s">
        <v>527</v>
      </c>
      <c r="AL14" s="1118"/>
      <c r="AM14" s="1118"/>
      <c r="AN14" s="1119"/>
      <c r="AO14" s="277">
        <v>44315</v>
      </c>
      <c r="AP14" s="277">
        <v>9646</v>
      </c>
      <c r="AQ14" s="278">
        <v>4585</v>
      </c>
      <c r="AR14" s="279">
        <v>110.4</v>
      </c>
    </row>
    <row r="15" spans="1:46" ht="13.5" customHeight="1" x14ac:dyDescent="0.15">
      <c r="A15" s="259"/>
      <c r="AK15" s="1120" t="s">
        <v>528</v>
      </c>
      <c r="AL15" s="1121"/>
      <c r="AM15" s="1121"/>
      <c r="AN15" s="1122"/>
      <c r="AO15" s="277">
        <v>-102115</v>
      </c>
      <c r="AP15" s="277">
        <v>-22228</v>
      </c>
      <c r="AQ15" s="278">
        <v>-18839</v>
      </c>
      <c r="AR15" s="279">
        <v>18</v>
      </c>
    </row>
    <row r="16" spans="1:46" x14ac:dyDescent="0.15">
      <c r="A16" s="259"/>
      <c r="AK16" s="1120" t="s">
        <v>192</v>
      </c>
      <c r="AL16" s="1121"/>
      <c r="AM16" s="1121"/>
      <c r="AN16" s="1122"/>
      <c r="AO16" s="277">
        <v>1343584</v>
      </c>
      <c r="AP16" s="277">
        <v>292465</v>
      </c>
      <c r="AQ16" s="278">
        <v>275669</v>
      </c>
      <c r="AR16" s="279">
        <v>6.1</v>
      </c>
    </row>
    <row r="17" spans="1:46" x14ac:dyDescent="0.15">
      <c r="A17" s="259"/>
    </row>
    <row r="18" spans="1:46" x14ac:dyDescent="0.15">
      <c r="A18" s="259"/>
      <c r="AQ18" s="280"/>
      <c r="AR18" s="280"/>
    </row>
    <row r="19" spans="1:46" x14ac:dyDescent="0.15">
      <c r="A19" s="259"/>
      <c r="AK19" s="255" t="s">
        <v>529</v>
      </c>
    </row>
    <row r="20" spans="1:46" x14ac:dyDescent="0.15">
      <c r="A20" s="259"/>
      <c r="AK20" s="281"/>
      <c r="AL20" s="282"/>
      <c r="AM20" s="282"/>
      <c r="AN20" s="283"/>
      <c r="AO20" s="284" t="s">
        <v>530</v>
      </c>
      <c r="AP20" s="285" t="s">
        <v>531</v>
      </c>
      <c r="AQ20" s="286" t="s">
        <v>532</v>
      </c>
      <c r="AR20" s="287"/>
    </row>
    <row r="21" spans="1:46" s="260" customFormat="1" x14ac:dyDescent="0.15">
      <c r="A21" s="288"/>
      <c r="AK21" s="1123" t="s">
        <v>533</v>
      </c>
      <c r="AL21" s="1124"/>
      <c r="AM21" s="1124"/>
      <c r="AN21" s="1125"/>
      <c r="AO21" s="289">
        <v>26.99</v>
      </c>
      <c r="AP21" s="290">
        <v>23.86</v>
      </c>
      <c r="AQ21" s="291">
        <v>3.13</v>
      </c>
      <c r="AS21" s="292"/>
      <c r="AT21" s="288"/>
    </row>
    <row r="22" spans="1:46" s="260" customFormat="1" x14ac:dyDescent="0.15">
      <c r="A22" s="288"/>
      <c r="AK22" s="1123" t="s">
        <v>534</v>
      </c>
      <c r="AL22" s="1124"/>
      <c r="AM22" s="1124"/>
      <c r="AN22" s="1125"/>
      <c r="AO22" s="293">
        <v>97.2</v>
      </c>
      <c r="AP22" s="294">
        <v>95.5</v>
      </c>
      <c r="AQ22" s="295">
        <v>1.7</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535</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537</v>
      </c>
      <c r="AL29" s="260"/>
      <c r="AM29" s="260"/>
      <c r="AN29" s="260"/>
      <c r="AS29" s="302"/>
    </row>
    <row r="30" spans="1:46" ht="13.5" customHeight="1" x14ac:dyDescent="0.15">
      <c r="A30" s="259"/>
      <c r="AK30" s="262"/>
      <c r="AL30" s="263"/>
      <c r="AM30" s="263"/>
      <c r="AN30" s="264"/>
      <c r="AO30" s="1105" t="s">
        <v>516</v>
      </c>
      <c r="AP30" s="265"/>
      <c r="AQ30" s="266" t="s">
        <v>517</v>
      </c>
      <c r="AR30" s="267"/>
    </row>
    <row r="31" spans="1:46" x14ac:dyDescent="0.15">
      <c r="A31" s="259"/>
      <c r="AK31" s="268"/>
      <c r="AL31" s="269"/>
      <c r="AM31" s="269"/>
      <c r="AN31" s="270"/>
      <c r="AO31" s="1106"/>
      <c r="AP31" s="271" t="s">
        <v>518</v>
      </c>
      <c r="AQ31" s="272" t="s">
        <v>519</v>
      </c>
      <c r="AR31" s="273" t="s">
        <v>520</v>
      </c>
    </row>
    <row r="32" spans="1:46" ht="27" customHeight="1" x14ac:dyDescent="0.15">
      <c r="A32" s="259"/>
      <c r="AK32" s="1107" t="s">
        <v>538</v>
      </c>
      <c r="AL32" s="1108"/>
      <c r="AM32" s="1108"/>
      <c r="AN32" s="1109"/>
      <c r="AO32" s="303">
        <v>865058</v>
      </c>
      <c r="AP32" s="303">
        <v>188302</v>
      </c>
      <c r="AQ32" s="304">
        <v>162926</v>
      </c>
      <c r="AR32" s="305">
        <v>15.6</v>
      </c>
    </row>
    <row r="33" spans="1:46" ht="13.5" customHeight="1" x14ac:dyDescent="0.15">
      <c r="A33" s="259"/>
      <c r="AK33" s="1107" t="s">
        <v>539</v>
      </c>
      <c r="AL33" s="1108"/>
      <c r="AM33" s="1108"/>
      <c r="AN33" s="1109"/>
      <c r="AO33" s="303" t="s">
        <v>525</v>
      </c>
      <c r="AP33" s="303" t="s">
        <v>525</v>
      </c>
      <c r="AQ33" s="304" t="s">
        <v>525</v>
      </c>
      <c r="AR33" s="305" t="s">
        <v>525</v>
      </c>
    </row>
    <row r="34" spans="1:46" ht="27" customHeight="1" x14ac:dyDescent="0.15">
      <c r="A34" s="259"/>
      <c r="AK34" s="1107" t="s">
        <v>540</v>
      </c>
      <c r="AL34" s="1108"/>
      <c r="AM34" s="1108"/>
      <c r="AN34" s="1109"/>
      <c r="AO34" s="303" t="s">
        <v>525</v>
      </c>
      <c r="AP34" s="303" t="s">
        <v>525</v>
      </c>
      <c r="AQ34" s="304">
        <v>4</v>
      </c>
      <c r="AR34" s="305" t="s">
        <v>525</v>
      </c>
    </row>
    <row r="35" spans="1:46" ht="27" customHeight="1" x14ac:dyDescent="0.15">
      <c r="A35" s="259"/>
      <c r="AK35" s="1107" t="s">
        <v>541</v>
      </c>
      <c r="AL35" s="1108"/>
      <c r="AM35" s="1108"/>
      <c r="AN35" s="1109"/>
      <c r="AO35" s="303">
        <v>215245</v>
      </c>
      <c r="AP35" s="303">
        <v>46854</v>
      </c>
      <c r="AQ35" s="304">
        <v>33512</v>
      </c>
      <c r="AR35" s="305">
        <v>39.799999999999997</v>
      </c>
    </row>
    <row r="36" spans="1:46" ht="27" customHeight="1" x14ac:dyDescent="0.15">
      <c r="A36" s="259"/>
      <c r="AK36" s="1107" t="s">
        <v>542</v>
      </c>
      <c r="AL36" s="1108"/>
      <c r="AM36" s="1108"/>
      <c r="AN36" s="1109"/>
      <c r="AO36" s="303">
        <v>17863</v>
      </c>
      <c r="AP36" s="303">
        <v>3888</v>
      </c>
      <c r="AQ36" s="304">
        <v>2866</v>
      </c>
      <c r="AR36" s="305">
        <v>35.700000000000003</v>
      </c>
    </row>
    <row r="37" spans="1:46" ht="13.5" customHeight="1" x14ac:dyDescent="0.15">
      <c r="A37" s="259"/>
      <c r="AK37" s="1107" t="s">
        <v>543</v>
      </c>
      <c r="AL37" s="1108"/>
      <c r="AM37" s="1108"/>
      <c r="AN37" s="1109"/>
      <c r="AO37" s="303">
        <v>1096</v>
      </c>
      <c r="AP37" s="303">
        <v>239</v>
      </c>
      <c r="AQ37" s="304">
        <v>1429</v>
      </c>
      <c r="AR37" s="305">
        <v>-83.3</v>
      </c>
    </row>
    <row r="38" spans="1:46" ht="27" customHeight="1" x14ac:dyDescent="0.15">
      <c r="A38" s="259"/>
      <c r="AK38" s="1110" t="s">
        <v>544</v>
      </c>
      <c r="AL38" s="1111"/>
      <c r="AM38" s="1111"/>
      <c r="AN38" s="1112"/>
      <c r="AO38" s="306">
        <v>93</v>
      </c>
      <c r="AP38" s="306">
        <v>20</v>
      </c>
      <c r="AQ38" s="307">
        <v>30</v>
      </c>
      <c r="AR38" s="295">
        <v>-33.299999999999997</v>
      </c>
      <c r="AS38" s="302"/>
    </row>
    <row r="39" spans="1:46" x14ac:dyDescent="0.15">
      <c r="A39" s="259"/>
      <c r="AK39" s="1110" t="s">
        <v>545</v>
      </c>
      <c r="AL39" s="1111"/>
      <c r="AM39" s="1111"/>
      <c r="AN39" s="1112"/>
      <c r="AO39" s="303">
        <v>-26429</v>
      </c>
      <c r="AP39" s="303">
        <v>-5753</v>
      </c>
      <c r="AQ39" s="304">
        <v>-7390</v>
      </c>
      <c r="AR39" s="305">
        <v>-22.2</v>
      </c>
      <c r="AS39" s="302"/>
    </row>
    <row r="40" spans="1:46" ht="27" customHeight="1" x14ac:dyDescent="0.15">
      <c r="A40" s="259"/>
      <c r="AK40" s="1107" t="s">
        <v>546</v>
      </c>
      <c r="AL40" s="1108"/>
      <c r="AM40" s="1108"/>
      <c r="AN40" s="1109"/>
      <c r="AO40" s="303">
        <v>-783463</v>
      </c>
      <c r="AP40" s="303">
        <v>-170540</v>
      </c>
      <c r="AQ40" s="304">
        <v>-136323</v>
      </c>
      <c r="AR40" s="305">
        <v>25.1</v>
      </c>
      <c r="AS40" s="302"/>
    </row>
    <row r="41" spans="1:46" x14ac:dyDescent="0.15">
      <c r="A41" s="259"/>
      <c r="AK41" s="1113" t="s">
        <v>305</v>
      </c>
      <c r="AL41" s="1114"/>
      <c r="AM41" s="1114"/>
      <c r="AN41" s="1115"/>
      <c r="AO41" s="303">
        <v>289463</v>
      </c>
      <c r="AP41" s="303">
        <v>63009</v>
      </c>
      <c r="AQ41" s="304">
        <v>57054</v>
      </c>
      <c r="AR41" s="305">
        <v>10.4</v>
      </c>
      <c r="AS41" s="302"/>
    </row>
    <row r="42" spans="1:46" x14ac:dyDescent="0.15">
      <c r="A42" s="259"/>
      <c r="AK42" s="308" t="s">
        <v>547</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548</v>
      </c>
    </row>
    <row r="48" spans="1:46" x14ac:dyDescent="0.15">
      <c r="A48" s="259"/>
      <c r="AK48" s="313" t="s">
        <v>549</v>
      </c>
      <c r="AL48" s="313"/>
      <c r="AM48" s="313"/>
      <c r="AN48" s="313"/>
      <c r="AO48" s="313"/>
      <c r="AP48" s="313"/>
      <c r="AQ48" s="314"/>
      <c r="AR48" s="313"/>
    </row>
    <row r="49" spans="1:44" ht="13.5" customHeight="1" x14ac:dyDescent="0.15">
      <c r="A49" s="259"/>
      <c r="AK49" s="315"/>
      <c r="AL49" s="316"/>
      <c r="AM49" s="1100" t="s">
        <v>516</v>
      </c>
      <c r="AN49" s="1102" t="s">
        <v>550</v>
      </c>
      <c r="AO49" s="1103"/>
      <c r="AP49" s="1103"/>
      <c r="AQ49" s="1103"/>
      <c r="AR49" s="1104"/>
    </row>
    <row r="50" spans="1:44" x14ac:dyDescent="0.15">
      <c r="A50" s="259"/>
      <c r="AK50" s="317"/>
      <c r="AL50" s="318"/>
      <c r="AM50" s="1101"/>
      <c r="AN50" s="319" t="s">
        <v>551</v>
      </c>
      <c r="AO50" s="320" t="s">
        <v>552</v>
      </c>
      <c r="AP50" s="321" t="s">
        <v>553</v>
      </c>
      <c r="AQ50" s="322" t="s">
        <v>554</v>
      </c>
      <c r="AR50" s="323" t="s">
        <v>555</v>
      </c>
    </row>
    <row r="51" spans="1:44" x14ac:dyDescent="0.15">
      <c r="A51" s="259"/>
      <c r="AK51" s="315" t="s">
        <v>556</v>
      </c>
      <c r="AL51" s="316"/>
      <c r="AM51" s="324">
        <v>1694370</v>
      </c>
      <c r="AN51" s="325">
        <v>336452</v>
      </c>
      <c r="AO51" s="326">
        <v>-31.2</v>
      </c>
      <c r="AP51" s="327">
        <v>167497</v>
      </c>
      <c r="AQ51" s="328">
        <v>-17.399999999999999</v>
      </c>
      <c r="AR51" s="329">
        <v>-13.8</v>
      </c>
    </row>
    <row r="52" spans="1:44" x14ac:dyDescent="0.15">
      <c r="A52" s="259"/>
      <c r="AK52" s="330"/>
      <c r="AL52" s="331" t="s">
        <v>557</v>
      </c>
      <c r="AM52" s="332">
        <v>1055480</v>
      </c>
      <c r="AN52" s="333">
        <v>209587</v>
      </c>
      <c r="AO52" s="334">
        <v>9</v>
      </c>
      <c r="AP52" s="335">
        <v>82571</v>
      </c>
      <c r="AQ52" s="336">
        <v>3.6</v>
      </c>
      <c r="AR52" s="337">
        <v>5.4</v>
      </c>
    </row>
    <row r="53" spans="1:44" x14ac:dyDescent="0.15">
      <c r="A53" s="259"/>
      <c r="AK53" s="315" t="s">
        <v>558</v>
      </c>
      <c r="AL53" s="316"/>
      <c r="AM53" s="324">
        <v>1608396</v>
      </c>
      <c r="AN53" s="325">
        <v>326711</v>
      </c>
      <c r="AO53" s="326">
        <v>-2.9</v>
      </c>
      <c r="AP53" s="327">
        <v>190274</v>
      </c>
      <c r="AQ53" s="328">
        <v>13.6</v>
      </c>
      <c r="AR53" s="329">
        <v>-16.5</v>
      </c>
    </row>
    <row r="54" spans="1:44" x14ac:dyDescent="0.15">
      <c r="A54" s="259"/>
      <c r="AK54" s="330"/>
      <c r="AL54" s="331" t="s">
        <v>557</v>
      </c>
      <c r="AM54" s="332">
        <v>877063</v>
      </c>
      <c r="AN54" s="333">
        <v>178156</v>
      </c>
      <c r="AO54" s="334">
        <v>-15</v>
      </c>
      <c r="AP54" s="335">
        <v>88584</v>
      </c>
      <c r="AQ54" s="336">
        <v>7.3</v>
      </c>
      <c r="AR54" s="337">
        <v>-22.3</v>
      </c>
    </row>
    <row r="55" spans="1:44" x14ac:dyDescent="0.15">
      <c r="A55" s="259"/>
      <c r="AK55" s="315" t="s">
        <v>559</v>
      </c>
      <c r="AL55" s="316"/>
      <c r="AM55" s="324">
        <v>2385493</v>
      </c>
      <c r="AN55" s="325">
        <v>498536</v>
      </c>
      <c r="AO55" s="326">
        <v>52.6</v>
      </c>
      <c r="AP55" s="327">
        <v>301035</v>
      </c>
      <c r="AQ55" s="328">
        <v>58.2</v>
      </c>
      <c r="AR55" s="329">
        <v>-5.6</v>
      </c>
    </row>
    <row r="56" spans="1:44" x14ac:dyDescent="0.15">
      <c r="A56" s="259"/>
      <c r="AK56" s="330"/>
      <c r="AL56" s="331" t="s">
        <v>557</v>
      </c>
      <c r="AM56" s="332">
        <v>1348854</v>
      </c>
      <c r="AN56" s="333">
        <v>281892</v>
      </c>
      <c r="AO56" s="334">
        <v>58.2</v>
      </c>
      <c r="AP56" s="335">
        <v>154376</v>
      </c>
      <c r="AQ56" s="336">
        <v>74.3</v>
      </c>
      <c r="AR56" s="337">
        <v>-16.100000000000001</v>
      </c>
    </row>
    <row r="57" spans="1:44" x14ac:dyDescent="0.15">
      <c r="A57" s="259"/>
      <c r="AK57" s="315" t="s">
        <v>560</v>
      </c>
      <c r="AL57" s="316"/>
      <c r="AM57" s="324">
        <v>2347455</v>
      </c>
      <c r="AN57" s="325">
        <v>503854</v>
      </c>
      <c r="AO57" s="326">
        <v>1.1000000000000001</v>
      </c>
      <c r="AP57" s="327">
        <v>277467</v>
      </c>
      <c r="AQ57" s="328">
        <v>-7.8</v>
      </c>
      <c r="AR57" s="329">
        <v>8.9</v>
      </c>
    </row>
    <row r="58" spans="1:44" x14ac:dyDescent="0.15">
      <c r="A58" s="259"/>
      <c r="AK58" s="330"/>
      <c r="AL58" s="331" t="s">
        <v>557</v>
      </c>
      <c r="AM58" s="332">
        <v>859603</v>
      </c>
      <c r="AN58" s="333">
        <v>184504</v>
      </c>
      <c r="AO58" s="334">
        <v>-34.5</v>
      </c>
      <c r="AP58" s="335">
        <v>128378</v>
      </c>
      <c r="AQ58" s="336">
        <v>-16.8</v>
      </c>
      <c r="AR58" s="337">
        <v>-17.7</v>
      </c>
    </row>
    <row r="59" spans="1:44" x14ac:dyDescent="0.15">
      <c r="A59" s="259"/>
      <c r="AK59" s="315" t="s">
        <v>561</v>
      </c>
      <c r="AL59" s="316"/>
      <c r="AM59" s="324">
        <v>3075443</v>
      </c>
      <c r="AN59" s="325">
        <v>669448</v>
      </c>
      <c r="AO59" s="326">
        <v>32.9</v>
      </c>
      <c r="AP59" s="327">
        <v>282256</v>
      </c>
      <c r="AQ59" s="328">
        <v>1.7</v>
      </c>
      <c r="AR59" s="329">
        <v>31.2</v>
      </c>
    </row>
    <row r="60" spans="1:44" x14ac:dyDescent="0.15">
      <c r="A60" s="259"/>
      <c r="AK60" s="330"/>
      <c r="AL60" s="331" t="s">
        <v>557</v>
      </c>
      <c r="AM60" s="332">
        <v>988607</v>
      </c>
      <c r="AN60" s="333">
        <v>215195</v>
      </c>
      <c r="AO60" s="334">
        <v>16.600000000000001</v>
      </c>
      <c r="AP60" s="335">
        <v>145453</v>
      </c>
      <c r="AQ60" s="336">
        <v>13.3</v>
      </c>
      <c r="AR60" s="337">
        <v>3.3</v>
      </c>
    </row>
    <row r="61" spans="1:44" x14ac:dyDescent="0.15">
      <c r="A61" s="259"/>
      <c r="AK61" s="315" t="s">
        <v>562</v>
      </c>
      <c r="AL61" s="338"/>
      <c r="AM61" s="324">
        <v>2222231</v>
      </c>
      <c r="AN61" s="325">
        <v>467000</v>
      </c>
      <c r="AO61" s="326">
        <v>10.5</v>
      </c>
      <c r="AP61" s="327">
        <v>243706</v>
      </c>
      <c r="AQ61" s="339">
        <v>9.6999999999999993</v>
      </c>
      <c r="AR61" s="329">
        <v>0.8</v>
      </c>
    </row>
    <row r="62" spans="1:44" x14ac:dyDescent="0.15">
      <c r="A62" s="259"/>
      <c r="AK62" s="330"/>
      <c r="AL62" s="331" t="s">
        <v>557</v>
      </c>
      <c r="AM62" s="332">
        <v>1025921</v>
      </c>
      <c r="AN62" s="333">
        <v>213867</v>
      </c>
      <c r="AO62" s="334">
        <v>6.9</v>
      </c>
      <c r="AP62" s="335">
        <v>119872</v>
      </c>
      <c r="AQ62" s="336">
        <v>16.3</v>
      </c>
      <c r="AR62" s="337">
        <v>-9.4</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fQJIfLfi2HZimsk/xK4sZ+NE5d+BSqJLkM0e9piyDpSuArQIKxcmEttyddy+lSsXceFw5yZRUAuz3TPVxaBZhw==" saltValue="sgevCNspWrf06Piw2J81I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7" zoomScaleNormal="100" zoomScaleSheetLayoutView="55" workbookViewId="0">
      <selection activeCell="BI103" sqref="BI103"/>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564</v>
      </c>
    </row>
    <row r="121" spans="125:125" ht="13.5" hidden="1" customHeight="1" x14ac:dyDescent="0.15">
      <c r="DU121" s="253"/>
    </row>
  </sheetData>
  <sheetProtection algorithmName="SHA-512" hashValue="poSHk7GVC5Qw+vr4V0QfRNn+4AlmTf8QNcVSXbKgMckUpFY5m2fkK8QyuqLBtMe0fsJ0U50y58JWc5EFUOvlrw==" saltValue="celVwe/kbi4kBZlZzB8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565</v>
      </c>
    </row>
  </sheetData>
  <sheetProtection algorithmName="SHA-512" hashValue="YSSOohWBOrOT2JwFxpE7sClOYfJ3D4dJcqonCpwxwA21t2BNomE3FqCbpmJ4KiCe7rGdy/n6UuKfaV5IX+ZbDw==" saltValue="LMK6JQYKQ51Q/SsrjcYw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N44" sqref="N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26" t="s">
        <v>3</v>
      </c>
      <c r="D47" s="1126"/>
      <c r="E47" s="1127"/>
      <c r="F47" s="11">
        <v>31.12</v>
      </c>
      <c r="G47" s="12">
        <v>28.35</v>
      </c>
      <c r="H47" s="12">
        <v>27.21</v>
      </c>
      <c r="I47" s="12">
        <v>24.99</v>
      </c>
      <c r="J47" s="13">
        <v>24.59</v>
      </c>
    </row>
    <row r="48" spans="2:10" ht="57.75" customHeight="1" x14ac:dyDescent="0.15">
      <c r="B48" s="14"/>
      <c r="C48" s="1128" t="s">
        <v>4</v>
      </c>
      <c r="D48" s="1128"/>
      <c r="E48" s="1129"/>
      <c r="F48" s="15">
        <v>1.64</v>
      </c>
      <c r="G48" s="16">
        <v>1.76</v>
      </c>
      <c r="H48" s="16">
        <v>2.13</v>
      </c>
      <c r="I48" s="16">
        <v>2.94</v>
      </c>
      <c r="J48" s="17">
        <v>1.94</v>
      </c>
    </row>
    <row r="49" spans="2:10" ht="57.75" customHeight="1" thickBot="1" x14ac:dyDescent="0.2">
      <c r="B49" s="18"/>
      <c r="C49" s="1130" t="s">
        <v>5</v>
      </c>
      <c r="D49" s="1130"/>
      <c r="E49" s="1131"/>
      <c r="F49" s="19" t="s">
        <v>571</v>
      </c>
      <c r="G49" s="20" t="s">
        <v>572</v>
      </c>
      <c r="H49" s="20">
        <v>0.52</v>
      </c>
      <c r="I49" s="20">
        <v>1.0900000000000001</v>
      </c>
      <c r="J49" s="21" t="s">
        <v>573</v>
      </c>
    </row>
    <row r="50" spans="2:10" x14ac:dyDescent="0.15"/>
  </sheetData>
  <sheetProtection algorithmName="SHA-512" hashValue="nVqPxUjwIYbSyoMaBnVmnEWJ3g6wJOfTKM4y+6MlIpLpwKZyGlnLBvVV6D22XVAmp0G+1pkyQHslTvzFUEKTAw==" saltValue="7YbPKETQ4vbGzymhkowS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下横 隆</cp:lastModifiedBy>
  <cp:lastPrinted>2024-03-11T07:58:28Z</cp:lastPrinted>
  <dcterms:created xsi:type="dcterms:W3CDTF">2024-02-04T23:43:53Z</dcterms:created>
  <dcterms:modified xsi:type="dcterms:W3CDTF">2024-03-21T09:15:56Z</dcterms:modified>
  <cp:category/>
</cp:coreProperties>
</file>