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Filesrv1\総務課\03　財政係\12 調査物・財政庶務関係\①調査・報告物関係\R6年度\7.02.06 【依頼：21２（水）〆】令和４年度財政状況資料集の作成について（２回目再出力後）\7.03.04 【確認依頼】令和５年度財政状況資料集の作成について（２回目再出力後）\02 振興局へ\"/>
    </mc:Choice>
  </mc:AlternateContent>
  <xr:revisionPtr revIDLastSave="0" documentId="13_ncr:1_{99E0AC58-C6C3-42BE-8467-DD9F4633B342}" xr6:coauthVersionLast="47" xr6:coauthVersionMax="47" xr10:uidLastSave="{00000000-0000-0000-0000-000000000000}"/>
  <bookViews>
    <workbookView xWindow="345" yWindow="360" windowWidth="15375" windowHeight="10485"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C36" i="10"/>
  <c r="CO35" i="10"/>
  <c r="BE35" i="10"/>
  <c r="AM35" i="10"/>
  <c r="C35" i="10"/>
  <c r="BW34" i="10"/>
  <c r="BW35" i="10" s="1"/>
  <c r="C34" i="10"/>
  <c r="BW36" i="10" l="1"/>
  <c r="BW37" i="10" s="1"/>
  <c r="CO34" i="10"/>
  <c r="AM34" i="10"/>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<sst xmlns="http://schemas.openxmlformats.org/spreadsheetml/2006/main" count="1084" uniqueCount="610">
  <si>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</si>
  <si>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</si>
  <si>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</si>
  <si>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</si>
  <si>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</si>
  <si>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</si>
  <si>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</si>
  <si>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</si>
  <si>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</si>
  <si>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</si>
  <si>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</si>
  <si>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</si>
  <si>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</si>
  <si>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</si>
  <si>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</si>
  <si>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</si>
  <si>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</si>
  <si>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</si>
  <si>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</si>
  <si>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</si>
  <si>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</si>
  <si>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</si>
  <si>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</si>
  <si>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</si>
  <si>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</si>
  <si>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</si>
  <si>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</si>
  <si>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</si>
  <si>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</si>
  <si>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</si>
  <si>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</si>
  <si>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</si>
  <si>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</si>
  <si>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</si>
  <si>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</si>
  <si>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</si>
  <si>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</si>
  <si>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</si>
  <si>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</si>
  <si>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</si>
  <si>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</si>
  <si>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</si>
  <si>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</si>
  <si>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</si>
  <si>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</si>
  <si>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</si>
  <si>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</si>
  <si>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</si>
  <si>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</si>
  <si>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</si>
  <si>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</si>
  <si>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</si>
  <si>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</si>
  <si>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</si>
  <si>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</si>
  <si>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</si>
  <si>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</si>
  <si>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</si>
  <si>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</si>
  <si>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</si>
  <si>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</si>
  <si>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</si>
  <si>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</si>
  <si>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</si>
  <si>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</si>
  <si>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</si>
  <si>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</si>
  <si>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</si>
  <si>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</si>
  <si>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</si>
  <si>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</si>
  <si>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</si>
  <si>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</si>
  <si>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</si>
  <si>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</si>
  <si>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</si>
  <si>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</si>
  <si>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</si>
  <si>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</si>
  <si>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</si>
  <si>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</si>
  <si>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</si>
  <si>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</si>
  <si>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</si>
  <si>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</si>
  <si>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</si>
  <si>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</si>
  <si>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</si>
  <si>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</si>
  <si>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</si>
  <si>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</si>
  <si>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</si>
  <si>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</si>
  <si>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</si>
  <si>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</si>
  <si>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</si>
  <si>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</si>
  <si>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</si>
  <si>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</si>
  <si>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</si>
  <si>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平取町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</si>
  <si>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</si>
  <si>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</si>
  <si>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</si>
  <si>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</si>
  <si>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</si>
  <si>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</si>
  <si>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</si>
  <si>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</si>
  <si>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</si>
  <si>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</si>
  <si>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</si>
  <si>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</si>
  <si>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</si>
  <si>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</si>
  <si>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</si>
  <si>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</si>
  <si>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</si>
  <si>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</si>
  <si>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</si>
  <si>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</si>
  <si>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</si>
  <si>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</si>
  <si>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</si>
  <si>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</si>
  <si>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</si>
  <si>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</si>
  <si>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</si>
  <si>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</si>
  <si>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</si>
  <si>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</si>
  <si>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</si>
  <si>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</si>
  <si>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</si>
  <si>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</si>
  <si>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</si>
  <si>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</si>
  <si>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</si>
  <si>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</si>
  <si>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</si>
  <si>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</si>
  <si>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</si>
  <si>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</si>
  <si>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</si>
  <si>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</si>
  <si>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</si>
  <si>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</si>
  <si>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</si>
  <si>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</si>
  <si>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</si>
  <si>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</si>
  <si>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</si>
  <si>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</si>
  <si>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</si>
  <si>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</si>
  <si>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</si>
  <si>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</si>
  <si>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</si>
  <si>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</si>
  <si>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</si>
  <si>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</si>
  <si>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</si>
  <si>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</si>
  <si>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</si>
  <si>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</si>
  <si>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</si>
  <si>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</si>
  <si>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</si>
  <si>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</si>
  <si>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</si>
  <si>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</si>
  <si>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</si>
  <si>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</si>
  <si>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</si>
  <si>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</si>
  <si>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</si>
  <si>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</si>
  <si>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</si>
  <si>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</si>
  <si>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</si>
  <si>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</si>
  <si>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</si>
  <si>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</si>
  <si>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</si>
  <si>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</si>
  <si>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</si>
  <si>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</si>
  <si>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</si>
  <si>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</si>
  <si>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</si>
  <si>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</si>
  <si>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</si>
  <si>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</si>
  <si>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</si>
  <si>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</si>
  <si>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</si>
  <si>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</si>
  <si>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</si>
  <si>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</si>
  <si>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</si>
  <si>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</si>
  <si>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</si>
  <si>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</si>
  <si>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</si>
  <si>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</si>
  <si>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</si>
  <si>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</si>
  <si>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</si>
  <si>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</si>
  <si>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</si>
  <si>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</si>
  <si>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</si>
  <si>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</si>
  <si>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</si>
  <si>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</si>
  <si>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</si>
  <si>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</si>
  <si>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</si>
  <si>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</si>
  <si>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</si>
  <si>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北海道平取町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</si>
  <si>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</si>
  <si>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</si>
  <si>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</si>
  <si>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</si>
  <si>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</si>
  <si>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</si>
  <si>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</si>
  <si>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</si>
  <si>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</si>
  <si>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</si>
  <si>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</si>
  <si>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</si>
  <si>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</si>
  <si>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</si>
  <si>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</si>
  <si>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</si>
  <si>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</si>
  <si>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</si>
  <si>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</si>
  <si>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</si>
  <si>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</si>
  <si>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</si>
  <si>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</si>
  <si>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</si>
  <si>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</si>
  <si>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</si>
  <si>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</si>
  <si>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</si>
  <si>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</si>
  <si>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</si>
  <si>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</si>
  <si>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</si>
  <si>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</si>
  <si>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</si>
  <si>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</si>
  <si>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</si>
  <si>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</si>
  <si>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</si>
  <si>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</si>
  <si>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</si>
  <si>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</si>
  <si>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t>
    <phoneticPr fontId="5"/>
  </si>
  <si>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</si>
  <si>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</si>
  <si>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</si>
  <si>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</si>
  <si>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</si>
  <si>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</si>
  <si>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</si>
  <si>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</si>
  <si>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</si>
  <si>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</si>
  <si>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</si>
  <si>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</si>
  <si>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</si>
  <si>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</si>
  <si>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</si>
  <si>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</si>
  <si>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</si>
  <si>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</si>
  <si>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</si>
  <si>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</si>
  <si>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</si>
  <si>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</si>
  <si>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</si>
  <si>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</si>
  <si>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</si>
  <si>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</si>
  <si>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</si>
  <si>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</si>
  <si>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</si>
  <si>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</si>
  <si>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</si>
  <si>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</si>
  <si>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</si>
  <si>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</si>
  <si>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</si>
  <si>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</si>
  <si>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</si>
  <si>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</si>
  <si>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</si>
  <si>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</si>
  <si>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</si>
  <si>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</si>
  <si>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</si>
  <si>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</si>
  <si>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</si>
  <si>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</si>
  <si>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</si>
  <si>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</si>
  <si>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</si>
  <si>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</si>
  <si>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</si>
  <si>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</si>
  <si>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</si>
  <si>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</si>
  <si>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</si>
  <si>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</si>
  <si>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</si>
  <si>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</si>
  <si>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</si>
  <si>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</si>
  <si>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</si>
  <si>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</si>
  <si>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</si>
  <si>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</si>
  <si>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</si>
  <si>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</si>
  <si>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</si>
  <si>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</si>
  <si>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</si>
  <si>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</si>
  <si>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</si>
  <si>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</si>
  <si>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</si>
  <si>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</si>
  <si>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</si>
  <si>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</si>
  <si>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</si>
  <si>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</si>
  <si>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</si>
  <si>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</si>
  <si>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</si>
  <si>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</si>
  <si>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</si>
  <si>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</si>
  <si>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</si>
  <si>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</si>
  <si>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</si>
  <si>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</si>
  <si>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</si>
  <si>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</si>
  <si>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</si>
  <si>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</si>
  <si>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</si>
  <si>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</si>
  <si>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</si>
  <si>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</si>
  <si>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</si>
  <si>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</si>
  <si>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</si>
  <si>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</si>
  <si>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</si>
  <si>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</si>
  <si>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</si>
  <si>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</si>
  <si>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</si>
  <si>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</si>
  <si>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</si>
  <si>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</si>
  <si>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</si>
  <si>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</si>
  <si>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北海道平取町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</si>
  <si>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</si>
  <si>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</si>
  <si>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</si>
  <si>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</si>
  <si>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</si>
  <si>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</si>
  <si>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</si>
  <si>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</si>
  <si>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</si>
  <si>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</si>
  <si>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</si>
  <si>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</si>
  <si>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</si>
  <si>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</si>
  <si>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</si>
  <si>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</si>
  <si>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</si>
  <si>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</si>
  <si>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</si>
  <si>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</si>
  <si>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</si>
  <si>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</si>
  <si>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</si>
  <si>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</si>
  <si>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</si>
  <si>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</si>
  <si>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</si>
  <si>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</si>
  <si>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</si>
  <si>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</si>
  <si>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</si>
  <si>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</si>
  <si>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</si>
  <si>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</si>
  <si>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</si>
  <si>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</si>
  <si>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</si>
  <si>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t>
    <phoneticPr fontId="5"/>
  </si>
  <si>
    <t>国民健康保険病院特別会計</t>
    <phoneticPr fontId="5"/>
  </si>
  <si>
    <t>法適用企業</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</si>
  <si>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</si>
  <si>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</si>
  <si>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</si>
  <si>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</si>
  <si>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</si>
  <si>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</si>
  <si>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</si>
  <si>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</si>
  <si>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</si>
  <si>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</si>
  <si>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</si>
  <si>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</si>
  <si>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</si>
  <si>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</si>
  <si>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</si>
  <si>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</si>
  <si>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</si>
  <si>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</si>
  <si>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</si>
  <si>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</si>
  <si>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</si>
  <si>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</si>
  <si>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</si>
  <si>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</si>
  <si>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</si>
  <si>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</si>
  <si>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</si>
  <si>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</si>
  <si>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</si>
  <si>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</si>
  <si>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</si>
  <si>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</si>
  <si>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</si>
  <si>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</si>
  <si>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</si>
  <si>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</si>
  <si>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</si>
  <si>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</si>
  <si>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</si>
  <si>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</si>
  <si>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</si>
  <si>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</si>
  <si>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</si>
  <si>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</si>
  <si>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</si>
  <si>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</si>
  <si>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</si>
  <si>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</si>
  <si>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</si>
  <si>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</si>
  <si>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</si>
  <si>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</si>
  <si>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</si>
  <si>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</si>
  <si>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</si>
  <si>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</si>
  <si>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</si>
  <si>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</si>
  <si>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</si>
  <si>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</si>
  <si>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</si>
  <si>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</si>
  <si>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</si>
  <si>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</si>
  <si>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</si>
  <si>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</si>
  <si>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国民健康保険病院特別会計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</si>
  <si>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</si>
  <si>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</si>
  <si>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</si>
  <si>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</si>
  <si>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</si>
  <si>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</si>
  <si>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</si>
  <si>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</si>
  <si>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</si>
  <si>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</si>
  <si>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</si>
  <si>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</si>
  <si>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</si>
  <si>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</si>
  <si>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</si>
  <si>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</si>
  <si>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</si>
  <si>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</si>
  <si>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</si>
  <si>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</si>
  <si>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</si>
  <si>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</si>
  <si>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</si>
  <si>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</si>
  <si>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</si>
  <si>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</si>
  <si>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</si>
  <si>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</si>
  <si>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</si>
  <si>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</si>
  <si>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</si>
  <si>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</si>
  <si>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</si>
  <si>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</si>
  <si>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</si>
  <si>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</si>
  <si>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</si>
  <si>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</si>
  <si>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</si>
  <si>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</si>
  <si>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</si>
  <si>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</si>
  <si>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</si>
  <si>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</si>
  <si>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</si>
  <si>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</si>
  <si>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</si>
  <si>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</si>
  <si>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</si>
  <si>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</si>
  <si>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</si>
  <si>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</si>
  <si>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</si>
  <si>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</si>
  <si>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</si>
  <si>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</si>
  <si>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</si>
  <si>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</si>
  <si>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</si>
  <si>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</si>
  <si>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</si>
  <si>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</si>
  <si>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</si>
  <si>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</si>
  <si>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</si>
  <si>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</si>
  <si>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</si>
  <si>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</si>
  <si>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</si>
  <si>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</si>
  <si>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</si>
  <si>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</si>
  <si>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</si>
  <si>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</si>
  <si>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</si>
  <si>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</si>
  <si>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</si>
  <si>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</si>
  <si>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</si>
  <si>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</si>
  <si>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</si>
  <si>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</si>
  <si>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</si>
  <si>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</si>
  <si>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</si>
  <si>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</si>
  <si>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</si>
  <si>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</si>
  <si>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</si>
  <si>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</si>
  <si>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0.84</t>
  </si>
  <si>
    <t>▲ 2.28</t>
  </si>
  <si>
    <t>▲ 0.86</t>
  </si>
  <si>
    <t>一般会計</t>
  </si>
  <si>
    <t>介護保険特別会計</t>
  </si>
  <si>
    <t>国民健康保険病院特別会計</t>
  </si>
  <si>
    <t>国民健康保険特別会計</t>
  </si>
  <si>
    <t>簡易水道特別会計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</si>
  <si>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</si>
  <si>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</si>
  <si>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</si>
  <si>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</si>
  <si>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</si>
  <si>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</si>
  <si>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</si>
  <si>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</si>
  <si>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</si>
  <si>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</si>
  <si>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(有)平取町畜産公社</t>
    <rPh sb="0" eb="3">
      <t>ユウ</t>
    </rPh>
    <rPh sb="3" eb="6">
      <t>ビラトリチョウ</t>
    </rPh>
    <rPh sb="6" eb="8">
      <t>チクサン</t>
    </rPh>
    <rPh sb="8" eb="10">
      <t>コウシャ</t>
    </rPh>
    <phoneticPr fontId="2"/>
  </si>
  <si>
    <t>平取町外2町衛生施設組合</t>
    <rPh sb="0" eb="3">
      <t>ビラトリチョウ</t>
    </rPh>
    <rPh sb="3" eb="4">
      <t>ホカ</t>
    </rPh>
    <rPh sb="5" eb="6">
      <t>マチ</t>
    </rPh>
    <rPh sb="6" eb="8">
      <t>エイセイ</t>
    </rPh>
    <rPh sb="8" eb="10">
      <t>シセツ</t>
    </rPh>
    <rPh sb="10" eb="12">
      <t>クミアイ</t>
    </rPh>
    <phoneticPr fontId="2"/>
  </si>
  <si>
    <t>胆振東部日高西部衛生組合</t>
    <rPh sb="0" eb="2">
      <t>イブリ</t>
    </rPh>
    <rPh sb="2" eb="4">
      <t>トウブ</t>
    </rPh>
    <rPh sb="4" eb="6">
      <t>ヒダカ</t>
    </rPh>
    <rPh sb="6" eb="8">
      <t>セイブ</t>
    </rPh>
    <rPh sb="8" eb="10">
      <t>エイセイ</t>
    </rPh>
    <rPh sb="10" eb="12">
      <t>クミアイ</t>
    </rPh>
    <phoneticPr fontId="2"/>
  </si>
  <si>
    <t>日高西部消防組合</t>
    <rPh sb="0" eb="2">
      <t>ヒダカ</t>
    </rPh>
    <rPh sb="2" eb="4">
      <t>セイブ</t>
    </rPh>
    <rPh sb="4" eb="6">
      <t>ショウボウ</t>
    </rPh>
    <rPh sb="6" eb="8">
      <t>クミアイ</t>
    </rPh>
    <phoneticPr fontId="2"/>
  </si>
  <si>
    <t>日高管内地方税滞納整理機構</t>
    <rPh sb="0" eb="2">
      <t>ヒダカ</t>
    </rPh>
    <rPh sb="2" eb="4">
      <t>カンナイ</t>
    </rPh>
    <rPh sb="4" eb="7">
      <t>チホウゼイ</t>
    </rPh>
    <rPh sb="7" eb="9">
      <t>タイノウ</t>
    </rPh>
    <rPh sb="9" eb="11">
      <t>セイリ</t>
    </rPh>
    <rPh sb="11" eb="13">
      <t>キコウ</t>
    </rPh>
    <phoneticPr fontId="2"/>
  </si>
  <si>
    <t>沙流川ダム地域振興基金</t>
    <rPh sb="0" eb="2">
      <t>サル</t>
    </rPh>
    <rPh sb="2" eb="3">
      <t>ガワ</t>
    </rPh>
    <rPh sb="5" eb="7">
      <t>チイキ</t>
    </rPh>
    <rPh sb="7" eb="9">
      <t>シンコウ</t>
    </rPh>
    <rPh sb="9" eb="11">
      <t>キキン</t>
    </rPh>
    <phoneticPr fontId="5"/>
  </si>
  <si>
    <t>ふるさと応援基金</t>
    <rPh sb="4" eb="6">
      <t>オウエン</t>
    </rPh>
    <rPh sb="6" eb="8">
      <t>キキン</t>
    </rPh>
    <phoneticPr fontId="5"/>
  </si>
  <si>
    <t>津川基金</t>
    <rPh sb="0" eb="2">
      <t>ツガワ</t>
    </rPh>
    <rPh sb="2" eb="4">
      <t>キキン</t>
    </rPh>
    <phoneticPr fontId="5"/>
  </si>
  <si>
    <t>森林環境譲与税基金</t>
    <rPh sb="0" eb="2">
      <t>シンリン</t>
    </rPh>
    <rPh sb="2" eb="4">
      <t>カンキョウ</t>
    </rPh>
    <rPh sb="4" eb="6">
      <t>ジョウヨ</t>
    </rPh>
    <rPh sb="6" eb="7">
      <t>ゼイ</t>
    </rPh>
    <rPh sb="7" eb="9">
      <t>キキン</t>
    </rPh>
    <phoneticPr fontId="5"/>
  </si>
  <si>
    <t>公共施設等整備基金</t>
    <rPh sb="0" eb="2">
      <t>コウキョウ</t>
    </rPh>
    <rPh sb="2" eb="4">
      <t>シセツ</t>
    </rPh>
    <rPh sb="4" eb="5">
      <t>トウ</t>
    </rPh>
    <rPh sb="5" eb="7">
      <t>セイビ</t>
    </rPh>
    <rPh sb="7" eb="9">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</si>
  <si>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</si>
  <si>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</si>
  <si>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</si>
  <si>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</si>
  <si>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</si>
  <si>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</si>
  <si>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</si>
  <si>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</si>
  <si>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</si>
  <si>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将来負担比率、有形固定資産減価償却率ともに類似団体を上回っている。
施設の老朽化が進んでいるため、平取町公共施設等総合管理計画に基づき、施設の更新、統廃合、長寿命化対策等を計画的に進めていく必要がある。</t>
    <phoneticPr fontId="5"/>
  </si>
  <si>
    <t>将来負担比率は起債残高の減少や退職手当負担見込の減少により、令和３年度と比べ3.8％減少した。
実質公債費比率は起債の元利償還金の増加や公営企業の地方債償還への繰出金の増加等により、令和３年度と比べ1.6％増となった。
今後も増加傾向が続くため、収支の均衡を図りながら健全な財政運営に努める。</t>
    <rPh sb="7" eb="9">
      <t>キサイ</t>
    </rPh>
    <rPh sb="9" eb="11">
      <t>ザンダカ</t>
    </rPh>
    <rPh sb="12" eb="14">
      <t>ゲンショウ</t>
    </rPh>
    <rPh sb="15" eb="17">
      <t>タイショク</t>
    </rPh>
    <rPh sb="17" eb="19">
      <t>テアテ</t>
    </rPh>
    <rPh sb="19" eb="21">
      <t>フタン</t>
    </rPh>
    <rPh sb="21" eb="23">
      <t>ミコミ</t>
    </rPh>
    <rPh sb="24" eb="26">
      <t>ゲンショウ</t>
    </rPh>
    <rPh sb="30" eb="32">
      <t>レイワ</t>
    </rPh>
    <rPh sb="33" eb="35">
      <t>ネンド</t>
    </rPh>
    <rPh sb="36" eb="37">
      <t>クラ</t>
    </rPh>
    <rPh sb="42" eb="44">
      <t>ゲンショウ</t>
    </rPh>
    <rPh sb="65" eb="67">
      <t>ゾウカ</t>
    </rPh>
    <rPh sb="68" eb="70">
      <t>コウエイ</t>
    </rPh>
    <rPh sb="70" eb="72">
      <t>キギョウ</t>
    </rPh>
    <rPh sb="73" eb="76">
      <t>チホウサイ</t>
    </rPh>
    <rPh sb="76" eb="78">
      <t>ショウカン</t>
    </rPh>
    <rPh sb="80" eb="83">
      <t>クリダシキン</t>
    </rPh>
    <rPh sb="84" eb="86">
      <t>ゾウカ</t>
    </rPh>
    <rPh sb="86" eb="87">
      <t>トウ</t>
    </rPh>
    <rPh sb="91" eb="93">
      <t>レイワ</t>
    </rPh>
    <rPh sb="94" eb="96">
      <t>ネンド</t>
    </rPh>
    <rPh sb="97" eb="98">
      <t>クラ</t>
    </rPh>
    <rPh sb="103" eb="104">
      <t>ゾウ</t>
    </rPh>
    <rPh sb="113" eb="115">
      <t>ゾウカ</t>
    </rPh>
    <rPh sb="115" eb="117">
      <t>ケイコウ</t>
    </rPh>
    <rPh sb="118" eb="119">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</si>
</sst>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B8B6D0A-B9E0-4AA2-B2CF-DBEE0F5DA6A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167497</c:v>
                </c:pt>
                <c:pt idx="1">
                  <c:v>190274</c:v>
                </c:pt>
                <c:pt idx="2">
                  <c:v>301035</c:v>
                </c:pt>
                <c:pt idx="3">
                  <c:v>277467</c:v>
                </c:pt>
                <c:pt idx="4">
                  <c:v>282256</c:v>
                </c:pt>
              </c:numCache>
            </c:numRef>
          </c:val>
          <c:smooth val="0"/>
          <c:extLst>
            <c:ext xmlns:c16="http://schemas.microsoft.com/office/drawing/2014/chart" uri="{C3380CC4-5D6E-409C-BE32-E72D297353CC}">
              <c16:uniqueId val="{00000000-CA55-4D49-9B2E-D80965FDFF0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336452</c:v>
                </c:pt>
                <c:pt idx="1">
                  <c:v>326711</c:v>
                </c:pt>
                <c:pt idx="2">
                  <c:v>498536</c:v>
                </c:pt>
                <c:pt idx="3">
                  <c:v>503854</c:v>
                </c:pt>
                <c:pt idx="4">
                  <c:v>669448</c:v>
                </c:pt>
              </c:numCache>
            </c:numRef>
          </c:val>
          <c:smooth val="0"/>
          <c:extLst>
            <c:ext xmlns:c16="http://schemas.microsoft.com/office/drawing/2014/chart" uri="{C3380CC4-5D6E-409C-BE32-E72D297353CC}">
              <c16:uniqueId val="{00000001-CA55-4D49-9B2E-D80965FDFF0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1.64</c:v>
                </c:pt>
                <c:pt idx="1">
                  <c:v>1.76</c:v>
                </c:pt>
                <c:pt idx="2">
                  <c:v>2.13</c:v>
                </c:pt>
                <c:pt idx="3">
                  <c:v>2.94</c:v>
                </c:pt>
                <c:pt idx="4">
                  <c:v>1.94</c:v>
                </c:pt>
              </c:numCache>
            </c:numRef>
          </c:val>
          <c:extLst>
            <c:ext xmlns:c16="http://schemas.microsoft.com/office/drawing/2014/chart" uri="{C3380CC4-5D6E-409C-BE32-E72D297353CC}">
              <c16:uniqueId val="{00000000-8985-436B-8053-EEA40313E42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31.12</c:v>
                </c:pt>
                <c:pt idx="1">
                  <c:v>28.35</c:v>
                </c:pt>
                <c:pt idx="2">
                  <c:v>27.21</c:v>
                </c:pt>
                <c:pt idx="3">
                  <c:v>24.99</c:v>
                </c:pt>
                <c:pt idx="4">
                  <c:v>24.59</c:v>
                </c:pt>
              </c:numCache>
            </c:numRef>
          </c:val>
          <c:extLst>
            <c:ext xmlns:c16="http://schemas.microsoft.com/office/drawing/2014/chart" uri="{C3380CC4-5D6E-409C-BE32-E72D297353CC}">
              <c16:uniqueId val="{00000001-8985-436B-8053-EEA40313E42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-0.84</c:v>
                </c:pt>
                <c:pt idx="1">
                  <c:v>-2.2799999999999998</c:v>
                </c:pt>
                <c:pt idx="2">
                  <c:v>0.52</c:v>
                </c:pt>
                <c:pt idx="3">
                  <c:v>1.0900000000000001</c:v>
                </c:pt>
                <c:pt idx="4">
                  <c:v>-0.86</c:v>
                </c:pt>
              </c:numCache>
            </c:numRef>
          </c:val>
          <c:smooth val="0"/>
          <c:extLst>
            <c:ext xmlns:c16="http://schemas.microsoft.com/office/drawing/2014/chart" uri="{C3380CC4-5D6E-409C-BE32-E72D297353CC}">
              <c16:uniqueId val="{00000002-8985-436B-8053-EEA40313E42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F17-4BDB-A188-8579FEF9E00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F17-4BDB-A188-8579FEF9E00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F17-4BDB-A188-8579FEF9E00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F17-4BDB-A188-8579FEF9E00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DF17-4BDB-A188-8579FEF9E00F}"/>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0.02</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5-DF17-4BDB-A188-8579FEF9E00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0.11</c:v>
                </c:pt>
                <c:pt idx="2">
                  <c:v>#N/A</c:v>
                </c:pt>
                <c:pt idx="3">
                  <c:v>0.67</c:v>
                </c:pt>
                <c:pt idx="4">
                  <c:v>#N/A</c:v>
                </c:pt>
                <c:pt idx="5">
                  <c:v>0.43</c:v>
                </c:pt>
                <c:pt idx="6">
                  <c:v>#N/A</c:v>
                </c:pt>
                <c:pt idx="7">
                  <c:v>0.31</c:v>
                </c:pt>
                <c:pt idx="8">
                  <c:v>#N/A</c:v>
                </c:pt>
                <c:pt idx="9">
                  <c:v>0.1</c:v>
                </c:pt>
              </c:numCache>
            </c:numRef>
          </c:val>
          <c:extLst>
            <c:ext xmlns:c16="http://schemas.microsoft.com/office/drawing/2014/chart" uri="{C3380CC4-5D6E-409C-BE32-E72D297353CC}">
              <c16:uniqueId val="{00000006-DF17-4BDB-A188-8579FEF9E00F}"/>
            </c:ext>
          </c:extLst>
        </c:ser>
        <c:ser>
          <c:idx val="7"/>
          <c:order val="7"/>
          <c:tx>
            <c:strRef>
              <c:f>データシート!$A$34</c:f>
              <c:strCache>
                <c:ptCount val="1"/>
                <c:pt idx="0">
                  <c:v>国民健康保険病院特別会計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0.16</c:v>
                </c:pt>
                <c:pt idx="2">
                  <c:v>#N/A</c:v>
                </c:pt>
                <c:pt idx="3">
                  <c:v>0.23</c:v>
                </c:pt>
                <c:pt idx="4">
                  <c:v>#N/A</c:v>
                </c:pt>
                <c:pt idx="5">
                  <c:v>0.15</c:v>
                </c:pt>
                <c:pt idx="6">
                  <c:v>#N/A</c:v>
                </c:pt>
                <c:pt idx="7">
                  <c:v>0.43</c:v>
                </c:pt>
                <c:pt idx="8">
                  <c:v>#N/A</c:v>
                </c:pt>
                <c:pt idx="9">
                  <c:v>0.7</c:v>
                </c:pt>
              </c:numCache>
            </c:numRef>
          </c:val>
          <c:extLst>
            <c:ext xmlns:c16="http://schemas.microsoft.com/office/drawing/2014/chart" uri="{C3380CC4-5D6E-409C-BE32-E72D297353CC}">
              <c16:uniqueId val="{00000007-DF17-4BDB-A188-8579FEF9E00F}"/>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0.63</c:v>
                </c:pt>
                <c:pt idx="2">
                  <c:v>#N/A</c:v>
                </c:pt>
                <c:pt idx="3">
                  <c:v>1.0900000000000001</c:v>
                </c:pt>
                <c:pt idx="4">
                  <c:v>#N/A</c:v>
                </c:pt>
                <c:pt idx="5">
                  <c:v>1.31</c:v>
                </c:pt>
                <c:pt idx="6">
                  <c:v>#N/A</c:v>
                </c:pt>
                <c:pt idx="7">
                  <c:v>0.85</c:v>
                </c:pt>
                <c:pt idx="8">
                  <c:v>#N/A</c:v>
                </c:pt>
                <c:pt idx="9">
                  <c:v>0.8</c:v>
                </c:pt>
              </c:numCache>
            </c:numRef>
          </c:val>
          <c:extLst>
            <c:ext xmlns:c16="http://schemas.microsoft.com/office/drawing/2014/chart" uri="{C3380CC4-5D6E-409C-BE32-E72D297353CC}">
              <c16:uniqueId val="{00000008-DF17-4BDB-A188-8579FEF9E00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1.64</c:v>
                </c:pt>
                <c:pt idx="2">
                  <c:v>#N/A</c:v>
                </c:pt>
                <c:pt idx="3">
                  <c:v>1.76</c:v>
                </c:pt>
                <c:pt idx="4">
                  <c:v>#N/A</c:v>
                </c:pt>
                <c:pt idx="5">
                  <c:v>2.12</c:v>
                </c:pt>
                <c:pt idx="6">
                  <c:v>#N/A</c:v>
                </c:pt>
                <c:pt idx="7">
                  <c:v>2.94</c:v>
                </c:pt>
                <c:pt idx="8">
                  <c:v>#N/A</c:v>
                </c:pt>
                <c:pt idx="9">
                  <c:v>1.94</c:v>
                </c:pt>
              </c:numCache>
            </c:numRef>
          </c:val>
          <c:extLst>
            <c:ext xmlns:c16="http://schemas.microsoft.com/office/drawing/2014/chart" uri="{C3380CC4-5D6E-409C-BE32-E72D297353CC}">
              <c16:uniqueId val="{00000009-DF17-4BDB-A188-8579FEF9E00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569</c:v>
                </c:pt>
                <c:pt idx="5">
                  <c:v>592</c:v>
                </c:pt>
                <c:pt idx="8">
                  <c:v>617</c:v>
                </c:pt>
                <c:pt idx="11">
                  <c:v>701</c:v>
                </c:pt>
                <c:pt idx="14">
                  <c:v>809</c:v>
                </c:pt>
              </c:numCache>
            </c:numRef>
          </c:val>
          <c:extLst>
            <c:ext xmlns:c16="http://schemas.microsoft.com/office/drawing/2014/chart" uri="{C3380CC4-5D6E-409C-BE32-E72D297353CC}">
              <c16:uniqueId val="{00000000-7B64-488E-926A-3BEC1B0B404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1-7B64-488E-926A-3BEC1B0B404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20</c:v>
                </c:pt>
                <c:pt idx="3">
                  <c:v>7</c:v>
                </c:pt>
                <c:pt idx="6">
                  <c:v>4</c:v>
                </c:pt>
                <c:pt idx="9">
                  <c:v>2</c:v>
                </c:pt>
                <c:pt idx="12">
                  <c:v>1</c:v>
                </c:pt>
              </c:numCache>
            </c:numRef>
          </c:val>
          <c:extLst>
            <c:ext xmlns:c16="http://schemas.microsoft.com/office/drawing/2014/chart" uri="{C3380CC4-5D6E-409C-BE32-E72D297353CC}">
              <c16:uniqueId val="{00000002-7B64-488E-926A-3BEC1B0B404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8</c:v>
                </c:pt>
                <c:pt idx="3">
                  <c:v>12</c:v>
                </c:pt>
                <c:pt idx="6">
                  <c:v>16</c:v>
                </c:pt>
                <c:pt idx="9">
                  <c:v>17</c:v>
                </c:pt>
                <c:pt idx="12">
                  <c:v>18</c:v>
                </c:pt>
              </c:numCache>
            </c:numRef>
          </c:val>
          <c:extLst>
            <c:ext xmlns:c16="http://schemas.microsoft.com/office/drawing/2014/chart" uri="{C3380CC4-5D6E-409C-BE32-E72D297353CC}">
              <c16:uniqueId val="{00000003-7B64-488E-926A-3BEC1B0B404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63</c:v>
                </c:pt>
                <c:pt idx="3">
                  <c:v>61</c:v>
                </c:pt>
                <c:pt idx="6">
                  <c:v>70</c:v>
                </c:pt>
                <c:pt idx="9">
                  <c:v>97</c:v>
                </c:pt>
                <c:pt idx="12">
                  <c:v>215</c:v>
                </c:pt>
              </c:numCache>
            </c:numRef>
          </c:val>
          <c:extLst>
            <c:ext xmlns:c16="http://schemas.microsoft.com/office/drawing/2014/chart" uri="{C3380CC4-5D6E-409C-BE32-E72D297353CC}">
              <c16:uniqueId val="{00000004-7B64-488E-926A-3BEC1B0B404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B64-488E-926A-3BEC1B0B404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B64-488E-926A-3BEC1B0B404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615</c:v>
                </c:pt>
                <c:pt idx="3">
                  <c:v>634</c:v>
                </c:pt>
                <c:pt idx="6">
                  <c:v>682</c:v>
                </c:pt>
                <c:pt idx="9">
                  <c:v>806</c:v>
                </c:pt>
                <c:pt idx="12">
                  <c:v>865</c:v>
                </c:pt>
              </c:numCache>
            </c:numRef>
          </c:val>
          <c:extLst>
            <c:ext xmlns:c16="http://schemas.microsoft.com/office/drawing/2014/chart" uri="{C3380CC4-5D6E-409C-BE32-E72D297353CC}">
              <c16:uniqueId val="{00000007-7B64-488E-926A-3BEC1B0B404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137</c:v>
                </c:pt>
                <c:pt idx="2">
                  <c:v>#N/A</c:v>
                </c:pt>
                <c:pt idx="3">
                  <c:v>#N/A</c:v>
                </c:pt>
                <c:pt idx="4">
                  <c:v>122</c:v>
                </c:pt>
                <c:pt idx="5">
                  <c:v>#N/A</c:v>
                </c:pt>
                <c:pt idx="6">
                  <c:v>#N/A</c:v>
                </c:pt>
                <c:pt idx="7">
                  <c:v>156</c:v>
                </c:pt>
                <c:pt idx="8">
                  <c:v>#N/A</c:v>
                </c:pt>
                <c:pt idx="9">
                  <c:v>#N/A</c:v>
                </c:pt>
                <c:pt idx="10">
                  <c:v>221</c:v>
                </c:pt>
                <c:pt idx="11">
                  <c:v>#N/A</c:v>
                </c:pt>
                <c:pt idx="12">
                  <c:v>#N/A</c:v>
                </c:pt>
                <c:pt idx="13">
                  <c:v>290</c:v>
                </c:pt>
                <c:pt idx="14">
                  <c:v>#N/A</c:v>
                </c:pt>
              </c:numCache>
            </c:numRef>
          </c:val>
          <c:smooth val="0"/>
          <c:extLst>
            <c:ext xmlns:c16="http://schemas.microsoft.com/office/drawing/2014/chart" uri="{C3380CC4-5D6E-409C-BE32-E72D297353CC}">
              <c16:uniqueId val="{00000008-7B64-488E-926A-3BEC1B0B404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7211</c:v>
                </c:pt>
                <c:pt idx="5">
                  <c:v>7361</c:v>
                </c:pt>
                <c:pt idx="8">
                  <c:v>7403</c:v>
                </c:pt>
                <c:pt idx="11">
                  <c:v>6858</c:v>
                </c:pt>
                <c:pt idx="14">
                  <c:v>6893</c:v>
                </c:pt>
              </c:numCache>
            </c:numRef>
          </c:val>
          <c:extLst>
            <c:ext xmlns:c16="http://schemas.microsoft.com/office/drawing/2014/chart" uri="{C3380CC4-5D6E-409C-BE32-E72D297353CC}">
              <c16:uniqueId val="{00000000-3B1A-4578-A087-5E7A2BD8919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312</c:v>
                </c:pt>
                <c:pt idx="5">
                  <c:v>273</c:v>
                </c:pt>
                <c:pt idx="8">
                  <c:v>247</c:v>
                </c:pt>
                <c:pt idx="11">
                  <c:v>330</c:v>
                </c:pt>
                <c:pt idx="14">
                  <c:v>372</c:v>
                </c:pt>
              </c:numCache>
            </c:numRef>
          </c:val>
          <c:extLst>
            <c:ext xmlns:c16="http://schemas.microsoft.com/office/drawing/2014/chart" uri="{C3380CC4-5D6E-409C-BE32-E72D297353CC}">
              <c16:uniqueId val="{00000001-3B1A-4578-A087-5E7A2BD8919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2507</c:v>
                </c:pt>
                <c:pt idx="5">
                  <c:v>2302</c:v>
                </c:pt>
                <c:pt idx="8">
                  <c:v>2210</c:v>
                </c:pt>
                <c:pt idx="11">
                  <c:v>2297</c:v>
                </c:pt>
                <c:pt idx="14">
                  <c:v>2270</c:v>
                </c:pt>
              </c:numCache>
            </c:numRef>
          </c:val>
          <c:extLst>
            <c:ext xmlns:c16="http://schemas.microsoft.com/office/drawing/2014/chart" uri="{C3380CC4-5D6E-409C-BE32-E72D297353CC}">
              <c16:uniqueId val="{00000002-3B1A-4578-A087-5E7A2BD8919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B1A-4578-A087-5E7A2BD8919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B1A-4578-A087-5E7A2BD8919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B1A-4578-A087-5E7A2BD8919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902</c:v>
                </c:pt>
                <c:pt idx="3">
                  <c:v>776</c:v>
                </c:pt>
                <c:pt idx="6">
                  <c:v>719</c:v>
                </c:pt>
                <c:pt idx="9">
                  <c:v>656</c:v>
                </c:pt>
                <c:pt idx="12">
                  <c:v>612</c:v>
                </c:pt>
              </c:numCache>
            </c:numRef>
          </c:val>
          <c:extLst>
            <c:ext xmlns:c16="http://schemas.microsoft.com/office/drawing/2014/chart" uri="{C3380CC4-5D6E-409C-BE32-E72D297353CC}">
              <c16:uniqueId val="{00000006-3B1A-4578-A087-5E7A2BD8919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172</c:v>
                </c:pt>
                <c:pt idx="3">
                  <c:v>161</c:v>
                </c:pt>
                <c:pt idx="6">
                  <c:v>149</c:v>
                </c:pt>
                <c:pt idx="9">
                  <c:v>144</c:v>
                </c:pt>
                <c:pt idx="12">
                  <c:v>126</c:v>
                </c:pt>
              </c:numCache>
            </c:numRef>
          </c:val>
          <c:extLst>
            <c:ext xmlns:c16="http://schemas.microsoft.com/office/drawing/2014/chart" uri="{C3380CC4-5D6E-409C-BE32-E72D297353CC}">
              <c16:uniqueId val="{00000007-3B1A-4578-A087-5E7A2BD8919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2314</c:v>
                </c:pt>
                <c:pt idx="3">
                  <c:v>1937</c:v>
                </c:pt>
                <c:pt idx="6">
                  <c:v>2209</c:v>
                </c:pt>
                <c:pt idx="9">
                  <c:v>2277</c:v>
                </c:pt>
                <c:pt idx="12">
                  <c:v>2449</c:v>
                </c:pt>
              </c:numCache>
            </c:numRef>
          </c:val>
          <c:extLst>
            <c:ext xmlns:c16="http://schemas.microsoft.com/office/drawing/2014/chart" uri="{C3380CC4-5D6E-409C-BE32-E72D297353CC}">
              <c16:uniqueId val="{00000008-3B1A-4578-A087-5E7A2BD8919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17</c:v>
                </c:pt>
                <c:pt idx="3">
                  <c:v>10</c:v>
                </c:pt>
                <c:pt idx="6">
                  <c:v>5</c:v>
                </c:pt>
                <c:pt idx="9">
                  <c:v>4</c:v>
                </c:pt>
                <c:pt idx="12">
                  <c:v>2</c:v>
                </c:pt>
              </c:numCache>
            </c:numRef>
          </c:val>
          <c:extLst>
            <c:ext xmlns:c16="http://schemas.microsoft.com/office/drawing/2014/chart" uri="{C3380CC4-5D6E-409C-BE32-E72D297353CC}">
              <c16:uniqueId val="{00000009-3B1A-4578-A087-5E7A2BD8919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7704</c:v>
                </c:pt>
                <c:pt idx="3">
                  <c:v>7835</c:v>
                </c:pt>
                <c:pt idx="6">
                  <c:v>7938</c:v>
                </c:pt>
                <c:pt idx="9">
                  <c:v>7849</c:v>
                </c:pt>
                <c:pt idx="12">
                  <c:v>7652</c:v>
                </c:pt>
              </c:numCache>
            </c:numRef>
          </c:val>
          <c:extLst>
            <c:ext xmlns:c16="http://schemas.microsoft.com/office/drawing/2014/chart" uri="{C3380CC4-5D6E-409C-BE32-E72D297353CC}">
              <c16:uniqueId val="{0000000A-3B1A-4578-A087-5E7A2BD8919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1079</c:v>
                </c:pt>
                <c:pt idx="2">
                  <c:v>#N/A</c:v>
                </c:pt>
                <c:pt idx="3">
                  <c:v>#N/A</c:v>
                </c:pt>
                <c:pt idx="4">
                  <c:v>782</c:v>
                </c:pt>
                <c:pt idx="5">
                  <c:v>#N/A</c:v>
                </c:pt>
                <c:pt idx="6">
                  <c:v>#N/A</c:v>
                </c:pt>
                <c:pt idx="7">
                  <c:v>1161</c:v>
                </c:pt>
                <c:pt idx="8">
                  <c:v>#N/A</c:v>
                </c:pt>
                <c:pt idx="9">
                  <c:v>#N/A</c:v>
                </c:pt>
                <c:pt idx="10">
                  <c:v>1444</c:v>
                </c:pt>
                <c:pt idx="11">
                  <c:v>#N/A</c:v>
                </c:pt>
                <c:pt idx="12">
                  <c:v>#N/A</c:v>
                </c:pt>
                <c:pt idx="13">
                  <c:v>1307</c:v>
                </c:pt>
                <c:pt idx="14">
                  <c:v>#N/A</c:v>
                </c:pt>
              </c:numCache>
            </c:numRef>
          </c:val>
          <c:smooth val="0"/>
          <c:extLst>
            <c:ext xmlns:c16="http://schemas.microsoft.com/office/drawing/2014/chart" uri="{C3380CC4-5D6E-409C-BE32-E72D297353CC}">
              <c16:uniqueId val="{0000000B-3B1A-4578-A087-5E7A2BD8919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964</c:v>
                </c:pt>
                <c:pt idx="1">
                  <c:v>968</c:v>
                </c:pt>
                <c:pt idx="2">
                  <c:v>971</c:v>
                </c:pt>
              </c:numCache>
            </c:numRef>
          </c:val>
          <c:extLst>
            <c:ext xmlns:c16="http://schemas.microsoft.com/office/drawing/2014/chart" uri="{C3380CC4-5D6E-409C-BE32-E72D297353CC}">
              <c16:uniqueId val="{00000000-E3BB-413D-B3F3-001E3DC97ED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76</c:v>
                </c:pt>
                <c:pt idx="1">
                  <c:v>76</c:v>
                </c:pt>
                <c:pt idx="2">
                  <c:v>76</c:v>
                </c:pt>
              </c:numCache>
            </c:numRef>
          </c:val>
          <c:extLst>
            <c:ext xmlns:c16="http://schemas.microsoft.com/office/drawing/2014/chart" uri="{C3380CC4-5D6E-409C-BE32-E72D297353CC}">
              <c16:uniqueId val="{00000001-E3BB-413D-B3F3-001E3DC97ED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1112</c:v>
                </c:pt>
                <c:pt idx="1">
                  <c:v>1209</c:v>
                </c:pt>
                <c:pt idx="2">
                  <c:v>1170</c:v>
                </c:pt>
              </c:numCache>
            </c:numRef>
          </c:val>
          <c:extLst>
            <c:ext xmlns:c16="http://schemas.microsoft.com/office/drawing/2014/chart" uri="{C3380CC4-5D6E-409C-BE32-E72D297353CC}">
              <c16:uniqueId val="{00000002-E3BB-413D-B3F3-001E3DC97ED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{96E85590-DE54-4DDE-8B7A-A4C84EA42783}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60ED-4B1F-9107-C8E6E687B25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{CBCBAB0B-0613-422F-A8C2-3BB4DB0FC4A0}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0ED-4B1F-9107-C8E6E687B25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{19A532B5-B6A3-4185-B73F-A022018A624F}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0ED-4B1F-9107-C8E6E687B25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{65B69453-E02A-4796-A824-3ACD6E973A10}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0ED-4B1F-9107-C8E6E687B25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{6C7B565C-3D89-4219-A2AE-37736D8B7D9D}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0ED-4B1F-9107-C8E6E687B25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{30EDD0B4-E9CF-444E-A78D-3269A27F4E1C}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60ED-4B1F-9107-C8E6E687B25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{43F9CB19-42F5-4761-BD20-42EB7A9F201D}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60ED-4B1F-9107-C8E6E687B25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{8D9F098D-1D62-4A1C-B585-503D403A5176}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60ED-4B1F-9107-C8E6E687B25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{B7E5F9C6-0FEA-4C5B-969B-4B1DBD55DE2B}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60ED-4B1F-9107-C8E6E687B25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c:v>
                </c:pt>
                <c:pt idx="8">
                  <c:v>55.9</c:v>
                </c:pt>
                <c:pt idx="16">
                  <c:v>64.8</c:v>
                </c:pt>
                <c:pt idx="24">
                  <c:v>65</c:v>
                </c:pt>
                <c:pt idx="32">
                  <c:v>67.3</c:v>
                </c:pt>
              </c:numCache>
            </c:numRef>
          </c:xVal>
          <c:yVal>
            <c:numRef>
              <c:f>公会計指標分析・財政指標組合せ分析表!$BP$51:$DC$51</c:f>
              <c:numCache>
                <c:formatCode>#,##0.0;"▲ "#,##0.0</c:formatCode>
                <c:ptCount val="40"/>
                <c:pt idx="0">
                  <c:v>38.1</c:v>
                </c:pt>
                <c:pt idx="8">
                  <c:v>27.5</c:v>
                </c:pt>
                <c:pt idx="16">
                  <c:v>39.1</c:v>
                </c:pt>
                <c:pt idx="24">
                  <c:v>45</c:v>
                </c:pt>
                <c:pt idx="32">
                  <c:v>41.2</c:v>
                </c:pt>
              </c:numCache>
            </c:numRef>
          </c:yVal>
          <c:smooth val="0"/>
          <c:extLst>
            <c:ext xmlns:c16="http://schemas.microsoft.com/office/drawing/2014/chart" uri="{C3380CC4-5D6E-409C-BE32-E72D297353CC}">
              <c16:uniqueId val="{00000009-60ED-4B1F-9107-C8E6E687B25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{AD54DC1D-4F61-43D5-B89E-CA024A37D620}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60ED-4B1F-9107-C8E6E687B25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{47228CDA-4813-42FE-8EB2-5187C5C1525D}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0ED-4B1F-9107-C8E6E687B25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{1037F807-6FB9-4310-9154-B7E65EAA1066}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0ED-4B1F-9107-C8E6E687B25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{2980C564-4DE8-43AF-8156-26F040D78586}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0ED-4B1F-9107-C8E6E687B25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{FE908543-09F8-4966-89A1-8353CBDFA209}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0ED-4B1F-9107-C8E6E687B25B}"/>
                </c:ext>
              </c:extLst>
            </c:dLbl>
            <c:dLbl>
              <c:idx val="8"/>
              <c:layout>
                <c:manualLayout>
                  <c:x val="-3.2672246162591886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{17B94281-07E8-4E3C-8CF2-31560566DCFB}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60ED-4B1F-9107-C8E6E687B25B}"/>
                </c:ext>
              </c:extLst>
            </c:dLbl>
            <c:dLbl>
              <c:idx val="16"/>
              <c:layout>
                <c:manualLayout>
                  <c:x val="-3.1359255137876366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{57B4C4FA-7346-4771-8FC5-349074E43219}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60ED-4B1F-9107-C8E6E687B25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{01FCF692-E197-4FFF-A0AB-ABF194048E9D}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60ED-4B1F-9107-C8E6E687B25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{B81330AA-1810-4D7A-BAA9-A903D871DAFB}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60ED-4B1F-9107-C8E6E687B25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61.6</c:v>
                </c:pt>
                <c:pt idx="16">
                  <c:v>61</c:v>
                </c:pt>
                <c:pt idx="24">
                  <c:v>62.3</c:v>
                </c:pt>
                <c:pt idx="32">
                  <c:v>63.7</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0ED-4B1F-9107-C8E6E687B25B}"/>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{3821E8B5-AF61-4077-A9AF-D7A575897FFA}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0977-4EFD-B84D-9D2DC451A76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{B4254A79-8DBE-4A5D-8A28-9F686D5BFCE1}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977-4EFD-B84D-9D2DC451A76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{1E3F6807-B0F0-4453-910D-CC1DC9332EE6}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977-4EFD-B84D-9D2DC451A76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{E00649BB-A382-4D23-A5B3-AC6BE86C94A5}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977-4EFD-B84D-9D2DC451A76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{52818EE6-4AD0-4192-9D04-4DC4ECF37505}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977-4EFD-B84D-9D2DC451A769}"/>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{D6DFAEF2-9E76-4BB7-9A8A-94A6243984F0}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0977-4EFD-B84D-9D2DC451A769}"/>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{D948208F-2199-4A91-9CDB-E2DF193926E3}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0977-4EFD-B84D-9D2DC451A769}"/>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{68634D25-BA36-4705-8DB1-0C2BCF920C0F}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0977-4EFD-B84D-9D2DC451A769}"/>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{0418D391-D3B3-4294-828E-7621B632B589}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0977-4EFD-B84D-9D2DC451A76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4.4000000000000004</c:v>
                </c:pt>
                <c:pt idx="8">
                  <c:v>4.4000000000000004</c:v>
                </c:pt>
                <c:pt idx="16">
                  <c:v>4.8</c:v>
                </c:pt>
                <c:pt idx="24">
                  <c:v>5.5</c:v>
                </c:pt>
                <c:pt idx="32">
                  <c:v>7.1</c:v>
                </c:pt>
              </c:numCache>
            </c:numRef>
          </c:xVal>
          <c:yVal>
            <c:numRef>
              <c:f>公会計指標分析・財政指標組合せ分析表!$BP$73:$DC$73</c:f>
              <c:numCache>
                <c:formatCode>#,##0.0;"▲ "#,##0.0</c:formatCode>
                <c:ptCount val="40"/>
                <c:pt idx="0">
                  <c:v>38.1</c:v>
                </c:pt>
                <c:pt idx="8">
                  <c:v>27.5</c:v>
                </c:pt>
                <c:pt idx="16">
                  <c:v>39.1</c:v>
                </c:pt>
                <c:pt idx="24">
                  <c:v>45</c:v>
                </c:pt>
                <c:pt idx="32">
                  <c:v>41.2</c:v>
                </c:pt>
              </c:numCache>
            </c:numRef>
          </c:yVal>
          <c:smooth val="0"/>
          <c:extLst>
            <c:ext xmlns:c16="http://schemas.microsoft.com/office/drawing/2014/chart" uri="{C3380CC4-5D6E-409C-BE32-E72D297353CC}">
              <c16:uniqueId val="{00000009-0977-4EFD-B84D-9D2DC451A76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62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{645E3F29-8373-45E6-98F2-5FECB6D1C042}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0977-4EFD-B84D-9D2DC451A76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{07946C92-84D0-47C1-BBB8-124CB08C65BA}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977-4EFD-B84D-9D2DC451A76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{8186BED4-0D5C-4AEF-9815-4B4407599059}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977-4EFD-B84D-9D2DC451A76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{9F77DD5A-E82E-4382-8846-FB1D2E187348}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977-4EFD-B84D-9D2DC451A76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{B5501436-3B56-4058-96BC-2D8A88685518}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977-4EFD-B84D-9D2DC451A769}"/>
                </c:ext>
              </c:extLst>
            </c:dLbl>
            <c:dLbl>
              <c:idx val="8"/>
              <c:layout>
                <c:manualLayout>
                  <c:x val="-1.8171803637232468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{D8E73D0B-6744-4EBA-A45E-B9D6273071A0}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0977-4EFD-B84D-9D2DC451A769}"/>
                </c:ext>
              </c:extLst>
            </c:dLbl>
            <c:dLbl>
              <c:idx val="16"/>
              <c:layout>
                <c:manualLayout>
                  <c:x val="-2.5298460057526787E-2"/>
                  <c:y val="-9.7892879477939343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{BB6405DC-1CD8-4F79-BDE2-A724A62375B0}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0977-4EFD-B84D-9D2DC451A769}"/>
                </c:ext>
              </c:extLst>
            </c:dLbl>
            <c:dLbl>
              <c:idx val="24"/>
              <c:layout>
                <c:manualLayout>
                  <c:x val="-3.7842225392624482E-2"/>
                  <c:y val="-6.3599085421194648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{8748D2B3-6B48-4B9A-B35F-6783C908FED2}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0977-4EFD-B84D-9D2DC451A769}"/>
                </c:ext>
              </c:extLst>
            </c:dLbl>
            <c:dLbl>
              <c:idx val="32"/>
              <c:layout>
                <c:manualLayout>
                  <c:x val="-3.1570342725075584E-2"/>
                  <c:y val="-2.5757633876678447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{5E7E21DE-0100-4BD6-B562-2D704455679B}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0977-4EFD-B84D-9D2DC451A76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8.6</c:v>
                </c:pt>
                <c:pt idx="16">
                  <c:v>7.4</c:v>
                </c:pt>
                <c:pt idx="24">
                  <c:v>7.5</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977-4EFD-B84D-9D2DC451A769}"/>
            </c:ext>
          </c:extLst>
        </c:ser>
        <c:dLbls>
          <c:showLegendKey val="0"/>
          <c:showVal val="1"/>
          <c:showCatName val="0"/>
          <c:showSerName val="0"/>
          <c:showPercent val="0"/>
          <c:showBubbleSize val="0"/>
        </c:dLbls>
        <c:axId val="84219776"/>
        <c:axId val="84234240"/>
      </c:scatterChart>
      <c:valAx>
        <c:axId val="84219776"/>
        <c:scaling>
          <c:orientation val="maxMin"/>
          <c:max val="9"/>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8BAB794A-EB96-46A8-84F5-A5777354C406}"/>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B36AC4B6-1C8C-4BAD-8766-8065F6ABDEC4}"/>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3E6A6E96-37E0-43CA-B238-2A539FFA1F7B}"/>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EA87A732-7143-4096-8FD2-FF147BD8E72A}"/>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北海道平取町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A11DF221-0339-4EC2-BEA6-8DCD56054E26}"/>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16AC2AFF-1211-4F9D-B545-B6809BCD1406}"/>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3C521F11-8122-448A-AC35-D799FFDF5D25}"/>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C2555A1D-CF54-4F19-9D90-55EB77314F48}"/>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8D8CD5EA-D5E5-43C5-A4A5-348E78E0F654}"/>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1DCCB3CC-9A40-450B-93F3-C72B0EC5EA69}"/>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4,594
4,520
743.09
8,090,084
8,011,960
76,741
3,948,797
7,651,972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1C4D9D9C-4A64-4D41-B902-C13257B719CC}"/>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B1DB6376-E055-4F25-B104-CFFAC761E57B}"/>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F1E0E04B-31BE-443B-98DD-DD07376C0075}"/>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B5B714D6-B790-469C-A712-E9839ACF5AFF}"/>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530624E9-5F58-4FB1-84E5-009AAD0B7798}"/>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71BBBE41-9916-454B-98E2-A6ACEEC91942}"/>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DDBFD038-FE38-487C-9985-69BDA23802CD}"/>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7A33A853-8A9D-4911-B462-969D9D68BDA6}"/>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A4C9E8A2-C2AC-4A4C-98F9-95A01CB435EE}"/>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13B14A85-DF33-40F5-A1C5-7432237EAE57}"/>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611CDAE1-8FC8-49D5-A199-F57D8DC6F33B}"/>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43825CCF-3EC8-4B1D-9D43-BA8B6F4A8E3C}"/>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B2B02F3C-CCE3-4C79-AF96-FE96B0863E14}"/>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4C3EAF7F-93E3-4B4C-902A-E92ECCA18922}"/>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F8543F89-D555-4EBA-86D4-55C7E5BBF22C}"/>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FFB60A0B-24FF-442D-9D98-1660C1653177}"/>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A1224A65-66DE-462D-A3A5-35B6964D4B63}"/>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E9B9D08F-B9C4-49FB-B652-EAD307247B28}"/>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AFD4A916-BB8C-410C-A088-6278BD299D31}"/>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54DC6EB0-94F2-4104-9AAC-2E7D1FBF2451}"/>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B8CC3EAC-30D2-4BD7-B039-ABCB9420869D}"/>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73099580-B90E-4341-A917-30DF41FB7F3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8D25D193-DB47-461A-A6A1-E29D16F34A1B}"/>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9E7E9003-A92C-4C90-8448-91FD44B016CC}"/>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791E2744-2A36-41DA-BF04-ECE1ABC9367F}"/>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340B8CFB-F1AC-4F4C-A2A3-534750B9B475}"/>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3F102695-199F-4CFB-A042-0825D790C7EC}"/>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7D846CD-5685-4803-B8B6-11C161B320C6}"/>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7F131DFE-5ED0-4A14-9669-A77293204F56}"/>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AFE031DB-453E-4CB0-A441-53B74C0FCF95}"/>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5266A84E-0D95-4AEC-90BE-CAF58BB814B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3780608D-E278-4A32-9A61-45FF7E25D62D}"/>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F19DA873-5D7D-4F85-A3DE-164768D36F78}"/>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C8509051-F58B-429C-A06A-AC249AB800D8}"/>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603777A4-E0A6-47F2-B1CF-132F69329B88}"/>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E15EEE84-6320-4E47-996F-38B7216C523C}"/>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4AAE62C1-C821-437F-BA02-1BB2B87F4272}"/>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」と類似団体平均値より低い財政力指数となっている。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人口減少及び高齢化による税収の落ち込みにより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基準財政収入額が減とな</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るとともに、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公債費償還の増により基準財政需要額が増加したことが大きな要因と考えられる。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今後は、第６次平取町総合計画を基本とした財政運営により、財政基盤の強化に取り組む。</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69325C4D-3940-4859-82F3-8EDAE9EB736C}"/>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8A784716-D3BF-4BA8-97AB-5DC46BFC31DC}"/>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267EAD38-53B8-4D58-91B6-EA0154B05D5C}"/>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8C38C3A5-C0B8-4413-81D5-86ED6B04D594}"/>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2C0A281B-4DA9-47F1-8CE9-37D0A7BDE8D5}"/>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F54EF42A-1935-4F94-9BF4-ED3F9F18FE84}"/>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5E19318F-C776-49BF-BFF3-4712934B1AB1}"/>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977074D3-2C38-4508-B99C-A248AD3EDD83}"/>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5EB7B00C-0614-4099-9113-A61FA1351327}"/>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A8256DAA-10F1-4612-8DDE-58A5AB00D4C5}"/>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18676301-A901-4077-B54F-E418C8F45192}"/>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5C3752C0-9277-4E9B-90C4-AC11AB7C9F2B}"/>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2C4BE10B-6E1D-4276-A9AC-981E6988A662}"/>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2DA6D4FA-7748-42C2-BA6E-AFAA2C9FA8C9}"/>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84FF5490-99EC-40F9-A143-AA3AB7CF29A0}"/>
            </a:ext>
          </a:extLst>
        </xdr:cNvPr>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EFB549A-55E0-4397-AEB5-293AED5FDBEB}"/>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FEEE8CAF-65D5-4DE8-BE10-9C9DCF9CAAD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id="{83F799D7-0868-4D2C-8921-89A00EE16E92}"/>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a:extLst>
            <a:ext uri="{FF2B5EF4-FFF2-40B4-BE49-F238E27FC236}">
              <a16:creationId xmlns:a16="http://schemas.microsoft.com/office/drawing/2014/main" id="{D84A6EA9-F8AC-4A9F-A517-30510CCAE939}"/>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55033</xdr:rowOff>
    </xdr:to>
    <xdr:cxnSp macro="">
      <xdr:nvCxnSpPr>
        <xdr:cNvPr id="68" name="直線コネクタ 67">
          <a:extLst>
            <a:ext uri="{FF2B5EF4-FFF2-40B4-BE49-F238E27FC236}">
              <a16:creationId xmlns:a16="http://schemas.microsoft.com/office/drawing/2014/main" id="{5B4FC3D9-6962-422F-8633-C46E9117812A}"/>
            </a:ext>
          </a:extLst>
        </xdr:cNvPr>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69" name="財政力平均値テキスト">
          <a:extLst>
            <a:ext uri="{FF2B5EF4-FFF2-40B4-BE49-F238E27FC236}">
              <a16:creationId xmlns:a16="http://schemas.microsoft.com/office/drawing/2014/main" id="{DB88DA63-4D25-437D-87EE-CC7CB3C6ADBC}"/>
            </a:ext>
          </a:extLst>
        </xdr:cNvPr>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a:extLst>
            <a:ext uri="{FF2B5EF4-FFF2-40B4-BE49-F238E27FC236}">
              <a16:creationId xmlns:a16="http://schemas.microsoft.com/office/drawing/2014/main" id="{80F00057-640C-4EB0-A24C-27CCD062E52C}"/>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34925</xdr:rowOff>
    </xdr:from>
    <xdr:to>
      <xdr:col>19</xdr:col>
      <xdr:colOff>133350</xdr:colOff>
      <xdr:row>43</xdr:row>
      <xdr:rowOff>55033</xdr:rowOff>
    </xdr:to>
    <xdr:cxnSp macro="">
      <xdr:nvCxnSpPr>
        <xdr:cNvPr id="71" name="直線コネクタ 70">
          <a:extLst>
            <a:ext uri="{FF2B5EF4-FFF2-40B4-BE49-F238E27FC236}">
              <a16:creationId xmlns:a16="http://schemas.microsoft.com/office/drawing/2014/main" id="{426F736A-1878-40F4-9276-F7786F4CC2CF}"/>
            </a:ext>
          </a:extLst>
        </xdr:cNvPr>
        <xdr:cNvCxnSpPr/>
      </xdr:nvCxnSpPr>
      <xdr:spPr>
        <a:xfrm>
          <a:off x="3225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a:extLst>
            <a:ext uri="{FF2B5EF4-FFF2-40B4-BE49-F238E27FC236}">
              <a16:creationId xmlns:a16="http://schemas.microsoft.com/office/drawing/2014/main" id="{70BEF8E9-4080-4332-B4F3-9A40C5E9D825}"/>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3" name="テキスト ボックス 72">
          <a:extLst>
            <a:ext uri="{FF2B5EF4-FFF2-40B4-BE49-F238E27FC236}">
              <a16:creationId xmlns:a16="http://schemas.microsoft.com/office/drawing/2014/main" id="{9DD74ED3-A9EC-4CBC-8805-33A591626139}"/>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34925</xdr:rowOff>
    </xdr:from>
    <xdr:to>
      <xdr:col>15</xdr:col>
      <xdr:colOff>82550</xdr:colOff>
      <xdr:row>43</xdr:row>
      <xdr:rowOff>34925</xdr:rowOff>
    </xdr:to>
    <xdr:cxnSp macro="">
      <xdr:nvCxnSpPr>
        <xdr:cNvPr id="74" name="直線コネクタ 73">
          <a:extLst>
            <a:ext uri="{FF2B5EF4-FFF2-40B4-BE49-F238E27FC236}">
              <a16:creationId xmlns:a16="http://schemas.microsoft.com/office/drawing/2014/main" id="{3778FA53-AEF5-4B2A-B7E7-B4CB7FB2DFCB}"/>
            </a:ext>
          </a:extLst>
        </xdr:cNvPr>
        <xdr:cNvCxnSpPr/>
      </xdr:nvCxnSpPr>
      <xdr:spPr>
        <a:xfrm>
          <a:off x="2336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a:extLst>
            <a:ext uri="{FF2B5EF4-FFF2-40B4-BE49-F238E27FC236}">
              <a16:creationId xmlns:a16="http://schemas.microsoft.com/office/drawing/2014/main" id="{3AB672E5-08C4-4886-8333-5AB2370D856F}"/>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6" name="テキスト ボックス 75">
          <a:extLst>
            <a:ext uri="{FF2B5EF4-FFF2-40B4-BE49-F238E27FC236}">
              <a16:creationId xmlns:a16="http://schemas.microsoft.com/office/drawing/2014/main" id="{82A09C2E-83E5-4B6D-A43B-9D4C6DF75789}"/>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34925</xdr:rowOff>
    </xdr:from>
    <xdr:to>
      <xdr:col>11</xdr:col>
      <xdr:colOff>31750</xdr:colOff>
      <xdr:row>43</xdr:row>
      <xdr:rowOff>55033</xdr:rowOff>
    </xdr:to>
    <xdr:cxnSp macro="">
      <xdr:nvCxnSpPr>
        <xdr:cNvPr id="77" name="直線コネクタ 76">
          <a:extLst>
            <a:ext uri="{FF2B5EF4-FFF2-40B4-BE49-F238E27FC236}">
              <a16:creationId xmlns:a16="http://schemas.microsoft.com/office/drawing/2014/main" id="{FCE9D6E8-AAD1-4775-8D3D-6BBCABA9FD0C}"/>
            </a:ext>
          </a:extLst>
        </xdr:cNvPr>
        <xdr:cNvCxnSpPr/>
      </xdr:nvCxnSpPr>
      <xdr:spPr>
        <a:xfrm flipV="1">
          <a:off x="1447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8" name="フローチャート: 判断 77">
          <a:extLst>
            <a:ext uri="{FF2B5EF4-FFF2-40B4-BE49-F238E27FC236}">
              <a16:creationId xmlns:a16="http://schemas.microsoft.com/office/drawing/2014/main" id="{4B87B68A-80A3-4F76-99E4-E5847595B15D}"/>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9" name="テキスト ボックス 78">
          <a:extLst>
            <a:ext uri="{FF2B5EF4-FFF2-40B4-BE49-F238E27FC236}">
              <a16:creationId xmlns:a16="http://schemas.microsoft.com/office/drawing/2014/main" id="{FBE9064B-C4D9-49B4-AE60-9AEF31FFF543}"/>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166158</xdr:rowOff>
    </xdr:from>
    <xdr:to>
      <xdr:col>7</xdr:col>
      <xdr:colOff>31750</xdr:colOff>
      <xdr:row>42</xdr:row>
      <xdr:rowOff>96308</xdr:rowOff>
    </xdr:to>
    <xdr:sp macro="" textlink="">
      <xdr:nvSpPr>
        <xdr:cNvPr id="80" name="フローチャート: 判断 79">
          <a:extLst>
            <a:ext uri="{FF2B5EF4-FFF2-40B4-BE49-F238E27FC236}">
              <a16:creationId xmlns:a16="http://schemas.microsoft.com/office/drawing/2014/main" id="{16342881-EF7D-4A04-B5A2-8D9A4FCBB200}"/>
            </a:ext>
          </a:extLst>
        </xdr:cNvPr>
        <xdr:cNvSpPr/>
      </xdr:nvSpPr>
      <xdr:spPr>
        <a:xfrm>
          <a:off x="13970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106485</xdr:rowOff>
    </xdr:from>
    <xdr:ext cx="762000" cy="259045"/>
    <xdr:sp macro="" textlink="">
      <xdr:nvSpPr>
        <xdr:cNvPr id="81" name="テキスト ボックス 80">
          <a:extLst>
            <a:ext uri="{FF2B5EF4-FFF2-40B4-BE49-F238E27FC236}">
              <a16:creationId xmlns:a16="http://schemas.microsoft.com/office/drawing/2014/main" id="{A0A5DF99-AE00-44AC-9B4F-FBB8AE42D6EA}"/>
            </a:ext>
          </a:extLst>
        </xdr:cNvPr>
        <xdr:cNvSpPr txBox="1"/>
      </xdr:nvSpPr>
      <xdr:spPr>
        <a:xfrm>
          <a:off x="1066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B0083CE8-1ADB-4731-9F1B-ED04293A5B7A}"/>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F0A39B96-3B62-496B-8EE7-B4AA75DC9387}"/>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AFCBF1BA-7BF4-4F60-A8A7-C22FB965DE4F}"/>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D530C542-9AF4-4E9C-B124-AE4E0D352983}"/>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3DA25868-9245-4192-885A-939AAA414155}"/>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7" name="楕円 86">
          <a:extLst>
            <a:ext uri="{FF2B5EF4-FFF2-40B4-BE49-F238E27FC236}">
              <a16:creationId xmlns:a16="http://schemas.microsoft.com/office/drawing/2014/main" id="{A49F276D-949B-4D60-9A0E-DBC739618D1E}"/>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8" name="財政力該当値テキスト">
          <a:extLst>
            <a:ext uri="{FF2B5EF4-FFF2-40B4-BE49-F238E27FC236}">
              <a16:creationId xmlns:a16="http://schemas.microsoft.com/office/drawing/2014/main" id="{CA428791-13F2-4612-BB93-F1A0BEC2424A}"/>
            </a:ext>
          </a:extLst>
        </xdr:cNvPr>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89" name="楕円 88">
          <a:extLst>
            <a:ext uri="{FF2B5EF4-FFF2-40B4-BE49-F238E27FC236}">
              <a16:creationId xmlns:a16="http://schemas.microsoft.com/office/drawing/2014/main" id="{41EC7CE5-E974-4178-8DC0-8F5B72143AC8}"/>
            </a:ext>
          </a:extLst>
        </xdr:cNvPr>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0" name="テキスト ボックス 89">
          <a:extLst>
            <a:ext uri="{FF2B5EF4-FFF2-40B4-BE49-F238E27FC236}">
              <a16:creationId xmlns:a16="http://schemas.microsoft.com/office/drawing/2014/main" id="{C6E3F28D-84C8-41B8-8C66-E2B0E7238BC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155575</xdr:rowOff>
    </xdr:from>
    <xdr:to>
      <xdr:col>15</xdr:col>
      <xdr:colOff>133350</xdr:colOff>
      <xdr:row>43</xdr:row>
      <xdr:rowOff>85725</xdr:rowOff>
    </xdr:to>
    <xdr:sp macro="" textlink="">
      <xdr:nvSpPr>
        <xdr:cNvPr id="91" name="楕円 90">
          <a:extLst>
            <a:ext uri="{FF2B5EF4-FFF2-40B4-BE49-F238E27FC236}">
              <a16:creationId xmlns:a16="http://schemas.microsoft.com/office/drawing/2014/main" id="{17B67BF6-5B1C-48C5-8BBF-A062EEF1CAF2}"/>
            </a:ext>
          </a:extLst>
        </xdr:cNvPr>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92" name="テキスト ボックス 91">
          <a:extLst>
            <a:ext uri="{FF2B5EF4-FFF2-40B4-BE49-F238E27FC236}">
              <a16:creationId xmlns:a16="http://schemas.microsoft.com/office/drawing/2014/main" id="{26506F45-1750-40B5-921F-76AB5891B497}"/>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155575</xdr:rowOff>
    </xdr:from>
    <xdr:to>
      <xdr:col>11</xdr:col>
      <xdr:colOff>82550</xdr:colOff>
      <xdr:row>43</xdr:row>
      <xdr:rowOff>85725</xdr:rowOff>
    </xdr:to>
    <xdr:sp macro="" textlink="">
      <xdr:nvSpPr>
        <xdr:cNvPr id="93" name="楕円 92">
          <a:extLst>
            <a:ext uri="{FF2B5EF4-FFF2-40B4-BE49-F238E27FC236}">
              <a16:creationId xmlns:a16="http://schemas.microsoft.com/office/drawing/2014/main" id="{0151C3A4-3640-4D5A-B2C4-79638628BAFD}"/>
            </a:ext>
          </a:extLst>
        </xdr:cNvPr>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94" name="テキスト ボックス 93">
          <a:extLst>
            <a:ext uri="{FF2B5EF4-FFF2-40B4-BE49-F238E27FC236}">
              <a16:creationId xmlns:a16="http://schemas.microsoft.com/office/drawing/2014/main" id="{5FFC3550-282D-48D0-95D5-00D7C38DFB01}"/>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5" name="楕円 94">
          <a:extLst>
            <a:ext uri="{FF2B5EF4-FFF2-40B4-BE49-F238E27FC236}">
              <a16:creationId xmlns:a16="http://schemas.microsoft.com/office/drawing/2014/main" id="{AE56ACFB-20A2-4260-91D6-BC491F6D8899}"/>
            </a:ext>
          </a:extLst>
        </xdr:cNvPr>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6" name="テキスト ボックス 95">
          <a:extLst>
            <a:ext uri="{FF2B5EF4-FFF2-40B4-BE49-F238E27FC236}">
              <a16:creationId xmlns:a16="http://schemas.microsoft.com/office/drawing/2014/main" id="{57D1080E-5250-4C55-827D-D3308A751EA4}"/>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CC8DC4D9-FF36-4E2E-A4CB-DF8ADDBD4029}"/>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345D1EA2-21CD-4769-9A40-FACC390A913C}"/>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3158324B-5D5F-42E6-B6C4-DD0D02A1D53B}"/>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8B45EB86-5073-4CBE-BABF-2065383B5D8C}"/>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17484A84-B9F1-4FC2-B77C-1E9F88F9B173}"/>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654BF303-C57E-4BF7-9ECC-D52156026857}"/>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B8A6DAD4-4F0F-4F8C-BB41-35BB81F5C808}"/>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8FA09CB2-6551-40B5-80AB-6045BE9CE476}"/>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D23B2A6E-42FA-4F29-9B44-F1DC9DB24F0D}"/>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FDE67781-4F16-4C34-BB07-FEE61E142AB3}"/>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36FCDC60-4FE5-49C7-B091-A51C10DFA8EF}"/>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3A72EB27-5727-453D-A56D-B74FBE716F9D}"/>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4B160929-B908-4947-99B6-F3EE3C4AF375}"/>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普通交付税額の維持により、前年より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％増となったが、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81.0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％」と類似団体の平均より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数値となっ</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引き続き、経費削減の取組みを継続し、比率の改善に努め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A95145D6-2AAE-4ED3-9D93-9CF606CE0CBB}"/>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2B84F5A4-9AB7-47D8-8C1D-4BB24F2FD592}"/>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C10C090C-E536-4FD1-9903-4EF711CDB006}"/>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27F5276-3DCA-475B-8048-404690F98897}"/>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8A199118-2230-401A-AA76-5D30E7285C09}"/>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DD1F4411-1D8B-46B0-B596-B3A741B18B3B}"/>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33861D09-862B-476E-8BBA-733C0B03824D}"/>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A3AA5397-B512-4798-813F-3271F65E3622}"/>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B4FED497-3CFB-412C-8C02-54F247B050EA}"/>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D804D18C-B490-4359-A40A-3643DEC23F39}"/>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69DF055C-CA9A-46EF-8BA2-D09AF96C1147}"/>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D992F820-DABC-4586-9239-1285C6556925}"/>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9201AE31-EBD5-43A0-997D-3D3810A47893}"/>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7279AB8E-E175-4CE6-A19E-C9D6DB8C44B2}"/>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12195611-B24B-41B3-80E8-6C3844F805F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61DF6E3F-2DA3-4554-82BF-7FBA988A37A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a:extLst>
            <a:ext uri="{FF2B5EF4-FFF2-40B4-BE49-F238E27FC236}">
              <a16:creationId xmlns:a16="http://schemas.microsoft.com/office/drawing/2014/main" id="{0103793D-7B13-47E8-B560-855408B6757B}"/>
            </a:ext>
          </a:extLst>
        </xdr:cNvPr>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a:extLst>
            <a:ext uri="{FF2B5EF4-FFF2-40B4-BE49-F238E27FC236}">
              <a16:creationId xmlns:a16="http://schemas.microsoft.com/office/drawing/2014/main" id="{DCCC8EC6-A4B1-412A-9CB5-336462B7BB73}"/>
            </a:ext>
          </a:extLst>
        </xdr:cNvPr>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a:extLst>
            <a:ext uri="{FF2B5EF4-FFF2-40B4-BE49-F238E27FC236}">
              <a16:creationId xmlns:a16="http://schemas.microsoft.com/office/drawing/2014/main" id="{2414C714-7F04-4A8E-86E4-64EAAF16C06C}"/>
            </a:ext>
          </a:extLst>
        </xdr:cNvPr>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a:extLst>
            <a:ext uri="{FF2B5EF4-FFF2-40B4-BE49-F238E27FC236}">
              <a16:creationId xmlns:a16="http://schemas.microsoft.com/office/drawing/2014/main" id="{0AED266F-259D-4696-8879-48EE220C3B6E}"/>
            </a:ext>
          </a:extLst>
        </xdr:cNvPr>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a:extLst>
            <a:ext uri="{FF2B5EF4-FFF2-40B4-BE49-F238E27FC236}">
              <a16:creationId xmlns:a16="http://schemas.microsoft.com/office/drawing/2014/main" id="{E306B8DD-9321-4B25-B3CD-6F47E44A1384}"/>
            </a:ext>
          </a:extLst>
        </xdr:cNvPr>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169121</xdr:rowOff>
    </xdr:from>
    <xdr:to>
      <xdr:col>23</xdr:col>
      <xdr:colOff>133350</xdr:colOff>
      <xdr:row>63</xdr:row>
      <xdr:rowOff>33867</xdr:rowOff>
    </xdr:to>
    <xdr:cxnSp macro="">
      <xdr:nvCxnSpPr>
        <xdr:cNvPr id="131" name="直線コネクタ 130">
          <a:extLst>
            <a:ext uri="{FF2B5EF4-FFF2-40B4-BE49-F238E27FC236}">
              <a16:creationId xmlns:a16="http://schemas.microsoft.com/office/drawing/2014/main" id="{702B71BC-9C86-48E9-A47B-EC984D44CEF5}"/>
            </a:ext>
          </a:extLst>
        </xdr:cNvPr>
        <xdr:cNvCxnSpPr/>
      </xdr:nvCxnSpPr>
      <xdr:spPr>
        <a:xfrm>
          <a:off x="4114800" y="10799021"/>
          <a:ext cx="8382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2" name="財政構造の弾力性平均値テキスト">
          <a:extLst>
            <a:ext uri="{FF2B5EF4-FFF2-40B4-BE49-F238E27FC236}">
              <a16:creationId xmlns:a16="http://schemas.microsoft.com/office/drawing/2014/main" id="{80225627-66A7-46BD-85FD-16F2D095171E}"/>
            </a:ext>
          </a:extLst>
        </xdr:cNvPr>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a:extLst>
            <a:ext uri="{FF2B5EF4-FFF2-40B4-BE49-F238E27FC236}">
              <a16:creationId xmlns:a16="http://schemas.microsoft.com/office/drawing/2014/main" id="{2D142D0B-A6DA-4995-A3F1-90F3E5F118DF}"/>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169121</xdr:rowOff>
    </xdr:from>
    <xdr:to>
      <xdr:col>19</xdr:col>
      <xdr:colOff>133350</xdr:colOff>
      <xdr:row>63</xdr:row>
      <xdr:rowOff>138430</xdr:rowOff>
    </xdr:to>
    <xdr:cxnSp macro="">
      <xdr:nvCxnSpPr>
        <xdr:cNvPr id="134" name="直線コネクタ 133">
          <a:extLst>
            <a:ext uri="{FF2B5EF4-FFF2-40B4-BE49-F238E27FC236}">
              <a16:creationId xmlns:a16="http://schemas.microsoft.com/office/drawing/2014/main" id="{FC7715A6-B77F-4A3F-983C-B0A76B26766C}"/>
            </a:ext>
          </a:extLst>
        </xdr:cNvPr>
        <xdr:cNvCxnSpPr/>
      </xdr:nvCxnSpPr>
      <xdr:spPr>
        <a:xfrm flipV="1">
          <a:off x="3225800" y="10799021"/>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80B10C14-FA33-46B7-9ABE-86D496ECCC5C}"/>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6" name="テキスト ボックス 135">
          <a:extLst>
            <a:ext uri="{FF2B5EF4-FFF2-40B4-BE49-F238E27FC236}">
              <a16:creationId xmlns:a16="http://schemas.microsoft.com/office/drawing/2014/main" id="{F27CBA94-66F5-42D2-ABBB-6733A6690543}"/>
            </a:ext>
          </a:extLst>
        </xdr:cNvPr>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138430</xdr:rowOff>
    </xdr:from>
    <xdr:to>
      <xdr:col>15</xdr:col>
      <xdr:colOff>82550</xdr:colOff>
      <xdr:row>64</xdr:row>
      <xdr:rowOff>31327</xdr:rowOff>
    </xdr:to>
    <xdr:cxnSp macro="">
      <xdr:nvCxnSpPr>
        <xdr:cNvPr id="137" name="直線コネクタ 136">
          <a:extLst>
            <a:ext uri="{FF2B5EF4-FFF2-40B4-BE49-F238E27FC236}">
              <a16:creationId xmlns:a16="http://schemas.microsoft.com/office/drawing/2014/main" id="{38AD7754-D9F6-4052-8637-C4D0DF43BE6B}"/>
            </a:ext>
          </a:extLst>
        </xdr:cNvPr>
        <xdr:cNvCxnSpPr/>
      </xdr:nvCxnSpPr>
      <xdr:spPr>
        <a:xfrm flipV="1">
          <a:off x="2336800" y="1093978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a:extLst>
            <a:ext uri="{FF2B5EF4-FFF2-40B4-BE49-F238E27FC236}">
              <a16:creationId xmlns:a16="http://schemas.microsoft.com/office/drawing/2014/main" id="{1260E04F-B4DE-41C2-86B8-F2BF828B16C2}"/>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39" name="テキスト ボックス 138">
          <a:extLst>
            <a:ext uri="{FF2B5EF4-FFF2-40B4-BE49-F238E27FC236}">
              <a16:creationId xmlns:a16="http://schemas.microsoft.com/office/drawing/2014/main" id="{B0C93D47-C20A-4BB1-A9E8-EC2A7D057555}"/>
            </a:ext>
          </a:extLst>
        </xdr:cNvPr>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170604</xdr:rowOff>
    </xdr:from>
    <xdr:to>
      <xdr:col>11</xdr:col>
      <xdr:colOff>31750</xdr:colOff>
      <xdr:row>64</xdr:row>
      <xdr:rowOff>31327</xdr:rowOff>
    </xdr:to>
    <xdr:cxnSp macro="">
      <xdr:nvCxnSpPr>
        <xdr:cNvPr id="140" name="直線コネクタ 139">
          <a:extLst>
            <a:ext uri="{FF2B5EF4-FFF2-40B4-BE49-F238E27FC236}">
              <a16:creationId xmlns:a16="http://schemas.microsoft.com/office/drawing/2014/main" id="{5422C71A-59D0-45DF-A5EE-BC850721E864}"/>
            </a:ext>
          </a:extLst>
        </xdr:cNvPr>
        <xdr:cNvCxnSpPr/>
      </xdr:nvCxnSpPr>
      <xdr:spPr>
        <a:xfrm>
          <a:off x="1447800" y="1097195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97155</xdr:rowOff>
    </xdr:from>
    <xdr:to>
      <xdr:col>11</xdr:col>
      <xdr:colOff>82550</xdr:colOff>
      <xdr:row>65</xdr:row>
      <xdr:rowOff>27305</xdr:rowOff>
    </xdr:to>
    <xdr:sp macro="" textlink="">
      <xdr:nvSpPr>
        <xdr:cNvPr id="141" name="フローチャート: 判断 140">
          <a:extLst>
            <a:ext uri="{FF2B5EF4-FFF2-40B4-BE49-F238E27FC236}">
              <a16:creationId xmlns:a16="http://schemas.microsoft.com/office/drawing/2014/main" id="{1C0866C3-BF97-42AD-B95F-882A0C0A9A80}"/>
            </a:ext>
          </a:extLst>
        </xdr:cNvPr>
        <xdr:cNvSpPr/>
      </xdr:nvSpPr>
      <xdr:spPr>
        <a:xfrm>
          <a:off x="2286000" y="1106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12082</xdr:rowOff>
    </xdr:from>
    <xdr:ext cx="762000" cy="259045"/>
    <xdr:sp macro="" textlink="">
      <xdr:nvSpPr>
        <xdr:cNvPr id="142" name="テキスト ボックス 141">
          <a:extLst>
            <a:ext uri="{FF2B5EF4-FFF2-40B4-BE49-F238E27FC236}">
              <a16:creationId xmlns:a16="http://schemas.microsoft.com/office/drawing/2014/main" id="{9E5B4A66-8312-4817-9A8E-A0DE74A6B30A}"/>
            </a:ext>
          </a:extLst>
        </xdr:cNvPr>
        <xdr:cNvSpPr txBox="1"/>
      </xdr:nvSpPr>
      <xdr:spPr>
        <a:xfrm>
          <a:off x="1955800" y="1115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89112</xdr:rowOff>
    </xdr:from>
    <xdr:to>
      <xdr:col>7</xdr:col>
      <xdr:colOff>31750</xdr:colOff>
      <xdr:row>65</xdr:row>
      <xdr:rowOff>19262</xdr:rowOff>
    </xdr:to>
    <xdr:sp macro="" textlink="">
      <xdr:nvSpPr>
        <xdr:cNvPr id="143" name="フローチャート: 判断 142">
          <a:extLst>
            <a:ext uri="{FF2B5EF4-FFF2-40B4-BE49-F238E27FC236}">
              <a16:creationId xmlns:a16="http://schemas.microsoft.com/office/drawing/2014/main" id="{2DFF4869-E7C5-4A3D-8919-260563204F8F}"/>
            </a:ext>
          </a:extLst>
        </xdr:cNvPr>
        <xdr:cNvSpPr/>
      </xdr:nvSpPr>
      <xdr:spPr>
        <a:xfrm>
          <a:off x="13970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4039</xdr:rowOff>
    </xdr:from>
    <xdr:ext cx="762000" cy="259045"/>
    <xdr:sp macro="" textlink="">
      <xdr:nvSpPr>
        <xdr:cNvPr id="144" name="テキスト ボックス 143">
          <a:extLst>
            <a:ext uri="{FF2B5EF4-FFF2-40B4-BE49-F238E27FC236}">
              <a16:creationId xmlns:a16="http://schemas.microsoft.com/office/drawing/2014/main" id="{E19A680E-3D08-4E17-BF1F-028AFF256371}"/>
            </a:ext>
          </a:extLst>
        </xdr:cNvPr>
        <xdr:cNvSpPr txBox="1"/>
      </xdr:nvSpPr>
      <xdr:spPr>
        <a:xfrm>
          <a:off x="1066800" y="111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1EC936C9-F0D3-4F20-A9B1-927AA1A15296}"/>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D9AC59B8-F8AD-447E-AD88-D78FEBA40A87}"/>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A5088C43-F414-4FFA-AB89-F4CD5F83A372}"/>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17D7E1A5-316B-4F42-A821-F1BC27E5DE6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6A24A8AD-BAFF-4FC9-B53D-968C2EC243F2}"/>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154517</xdr:rowOff>
    </xdr:from>
    <xdr:to>
      <xdr:col>23</xdr:col>
      <xdr:colOff>184150</xdr:colOff>
      <xdr:row>63</xdr:row>
      <xdr:rowOff>84667</xdr:rowOff>
    </xdr:to>
    <xdr:sp macro="" textlink="">
      <xdr:nvSpPr>
        <xdr:cNvPr id="150" name="楕円 149">
          <a:extLst>
            <a:ext uri="{FF2B5EF4-FFF2-40B4-BE49-F238E27FC236}">
              <a16:creationId xmlns:a16="http://schemas.microsoft.com/office/drawing/2014/main" id="{DD20A87B-AC22-4244-9002-1597AC9DBEFE}"/>
            </a:ext>
          </a:extLst>
        </xdr:cNvPr>
        <xdr:cNvSpPr/>
      </xdr:nvSpPr>
      <xdr:spPr>
        <a:xfrm>
          <a:off x="49022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171044</xdr:rowOff>
    </xdr:from>
    <xdr:ext cx="762000" cy="259045"/>
    <xdr:sp macro="" textlink="">
      <xdr:nvSpPr>
        <xdr:cNvPr id="151" name="財政構造の弾力性該当値テキスト">
          <a:extLst>
            <a:ext uri="{FF2B5EF4-FFF2-40B4-BE49-F238E27FC236}">
              <a16:creationId xmlns:a16="http://schemas.microsoft.com/office/drawing/2014/main" id="{E25E9F0B-A6DD-4C70-A268-C175853B14B3}"/>
            </a:ext>
          </a:extLst>
        </xdr:cNvPr>
        <xdr:cNvSpPr txBox="1"/>
      </xdr:nvSpPr>
      <xdr:spPr>
        <a:xfrm>
          <a:off x="50419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118321</xdr:rowOff>
    </xdr:from>
    <xdr:to>
      <xdr:col>19</xdr:col>
      <xdr:colOff>184150</xdr:colOff>
      <xdr:row>63</xdr:row>
      <xdr:rowOff>48471</xdr:rowOff>
    </xdr:to>
    <xdr:sp macro="" textlink="">
      <xdr:nvSpPr>
        <xdr:cNvPr id="152" name="楕円 151">
          <a:extLst>
            <a:ext uri="{FF2B5EF4-FFF2-40B4-BE49-F238E27FC236}">
              <a16:creationId xmlns:a16="http://schemas.microsoft.com/office/drawing/2014/main" id="{75F52D61-3DD1-418C-BA4C-0CDA015DD4EB}"/>
            </a:ext>
          </a:extLst>
        </xdr:cNvPr>
        <xdr:cNvSpPr/>
      </xdr:nvSpPr>
      <xdr:spPr>
        <a:xfrm>
          <a:off x="4064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33248</xdr:rowOff>
    </xdr:from>
    <xdr:ext cx="736600" cy="259045"/>
    <xdr:sp macro="" textlink="">
      <xdr:nvSpPr>
        <xdr:cNvPr id="153" name="テキスト ボックス 152">
          <a:extLst>
            <a:ext uri="{FF2B5EF4-FFF2-40B4-BE49-F238E27FC236}">
              <a16:creationId xmlns:a16="http://schemas.microsoft.com/office/drawing/2014/main" id="{5C863878-DCA6-4610-917F-28F071AE4BC6}"/>
            </a:ext>
          </a:extLst>
        </xdr:cNvPr>
        <xdr:cNvSpPr txBox="1"/>
      </xdr:nvSpPr>
      <xdr:spPr>
        <a:xfrm>
          <a:off x="3733800" y="10834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87630</xdr:rowOff>
    </xdr:from>
    <xdr:to>
      <xdr:col>15</xdr:col>
      <xdr:colOff>133350</xdr:colOff>
      <xdr:row>64</xdr:row>
      <xdr:rowOff>17780</xdr:rowOff>
    </xdr:to>
    <xdr:sp macro="" textlink="">
      <xdr:nvSpPr>
        <xdr:cNvPr id="154" name="楕円 153">
          <a:extLst>
            <a:ext uri="{FF2B5EF4-FFF2-40B4-BE49-F238E27FC236}">
              <a16:creationId xmlns:a16="http://schemas.microsoft.com/office/drawing/2014/main" id="{2BD5E645-1AF5-427E-BE16-6D5BE29213A5}"/>
            </a:ext>
          </a:extLst>
        </xdr:cNvPr>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27957</xdr:rowOff>
    </xdr:from>
    <xdr:ext cx="762000" cy="259045"/>
    <xdr:sp macro="" textlink="">
      <xdr:nvSpPr>
        <xdr:cNvPr id="155" name="テキスト ボックス 154">
          <a:extLst>
            <a:ext uri="{FF2B5EF4-FFF2-40B4-BE49-F238E27FC236}">
              <a16:creationId xmlns:a16="http://schemas.microsoft.com/office/drawing/2014/main" id="{C1D678E3-4CDF-4845-A81A-A0EE6EE057DD}"/>
            </a:ext>
          </a:extLst>
        </xdr:cNvPr>
        <xdr:cNvSpPr txBox="1"/>
      </xdr:nvSpPr>
      <xdr:spPr>
        <a:xfrm>
          <a:off x="2844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151977</xdr:rowOff>
    </xdr:from>
    <xdr:to>
      <xdr:col>11</xdr:col>
      <xdr:colOff>82550</xdr:colOff>
      <xdr:row>64</xdr:row>
      <xdr:rowOff>82127</xdr:rowOff>
    </xdr:to>
    <xdr:sp macro="" textlink="">
      <xdr:nvSpPr>
        <xdr:cNvPr id="156" name="楕円 155">
          <a:extLst>
            <a:ext uri="{FF2B5EF4-FFF2-40B4-BE49-F238E27FC236}">
              <a16:creationId xmlns:a16="http://schemas.microsoft.com/office/drawing/2014/main" id="{0E5F64B6-726A-485E-B358-07E6907F7B0B}"/>
            </a:ext>
          </a:extLst>
        </xdr:cNvPr>
        <xdr:cNvSpPr/>
      </xdr:nvSpPr>
      <xdr:spPr>
        <a:xfrm>
          <a:off x="2286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92304</xdr:rowOff>
    </xdr:from>
    <xdr:ext cx="762000" cy="259045"/>
    <xdr:sp macro="" textlink="">
      <xdr:nvSpPr>
        <xdr:cNvPr id="157" name="テキスト ボックス 156">
          <a:extLst>
            <a:ext uri="{FF2B5EF4-FFF2-40B4-BE49-F238E27FC236}">
              <a16:creationId xmlns:a16="http://schemas.microsoft.com/office/drawing/2014/main" id="{E0264F56-833F-4A26-9236-DE3EFA3EB45A}"/>
            </a:ext>
          </a:extLst>
        </xdr:cNvPr>
        <xdr:cNvSpPr txBox="1"/>
      </xdr:nvSpPr>
      <xdr:spPr>
        <a:xfrm>
          <a:off x="1955800" y="1072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58" name="楕円 157">
          <a:extLst>
            <a:ext uri="{FF2B5EF4-FFF2-40B4-BE49-F238E27FC236}">
              <a16:creationId xmlns:a16="http://schemas.microsoft.com/office/drawing/2014/main" id="{E184697A-4A4C-446F-9B2D-2528B7AB5C00}"/>
            </a:ext>
          </a:extLst>
        </xdr:cNvPr>
        <xdr:cNvSpPr/>
      </xdr:nvSpPr>
      <xdr:spPr>
        <a:xfrm>
          <a:off x="1397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60131</xdr:rowOff>
    </xdr:from>
    <xdr:ext cx="762000" cy="259045"/>
    <xdr:sp macro="" textlink="">
      <xdr:nvSpPr>
        <xdr:cNvPr id="159" name="テキスト ボックス 158">
          <a:extLst>
            <a:ext uri="{FF2B5EF4-FFF2-40B4-BE49-F238E27FC236}">
              <a16:creationId xmlns:a16="http://schemas.microsoft.com/office/drawing/2014/main" id="{103D2D48-5207-4D9C-AA6C-89B7432F586C}"/>
            </a:ext>
          </a:extLst>
        </xdr:cNvPr>
        <xdr:cNvSpPr txBox="1"/>
      </xdr:nvSpPr>
      <xdr:spPr>
        <a:xfrm>
          <a:off x="1066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C71520A9-B6C7-4EFA-B739-608AED22506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5ED63893-26D7-4E14-8220-5BB6434D9BDF}"/>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35890BAC-7851-4833-A095-C3C08B3C9999}"/>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[446,589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CBBC8BB2-D467-48EB-B9DD-C91F65E11352}"/>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C322FE6C-0FD4-4E10-81A9-824DD0F9C1DE}"/>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945E5362-181B-4DEC-AA1A-A4664ECEFE5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D8CBB115-7CD2-4ECA-B6E9-F79B8A85A435}"/>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234C9934-E968-4E6D-B4DA-20B53CF0313A}"/>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3A910466-9819-4605-95C2-B763991280F3}"/>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89400577-0FC6-4EE5-B724-A59CC07FA20C}"/>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55A1F328-E11A-45A0-8FF0-9BC1A1F55EEA}"/>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BEF43498-4FA0-4EDC-B0E4-9165BB468EBE}"/>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149C188D-7881-4106-9532-48C7A720926B}"/>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物価上昇などにより前年より増加しているが、類似団体平均値より低い数値となっている。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人件費については、必要最低限の人員補充、物件費については事務事業の見直しを図り、引き続き歳出の抑制に努める。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5DF0C7C2-ED5B-4AAD-90A2-78A3E689D0BA}"/>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C04D88F9-672A-4D1E-AE48-9368176BCEF8}"/>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F31CE26-D8E7-48CD-AEBA-BE39E2C8144A}"/>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469A072A-1267-4613-AF62-1B0962DC89A8}"/>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D0C638B2-1C32-4D3A-8D1D-A94F6D9ABC6E}"/>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4E5AA40F-2032-4F28-B132-0A6F83DBD3AC}"/>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DCEB08FE-D208-47DF-8EDD-2DAE4F9B3004}"/>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38E07672-75C8-4D8E-A57F-F59195FF129F}"/>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E17F8D17-251A-4F14-AA65-6D0907B7298D}"/>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E3C35F56-99A0-48F2-B429-14E3030FA34E}"/>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BE12A179-7B40-4339-82CE-A206732B252D}"/>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E84D4E6D-B1BA-40B5-B4E8-D6BE771E7098}"/>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9F24AA0D-8D4B-49FA-897B-03804AFB9456}"/>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6B29FD62-0F19-4650-950E-70C2863CF1ED}"/>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340CDD6F-5E78-4843-8A00-811BBF80E0CA}"/>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a:extLst>
            <a:ext uri="{FF2B5EF4-FFF2-40B4-BE49-F238E27FC236}">
              <a16:creationId xmlns:a16="http://schemas.microsoft.com/office/drawing/2014/main" id="{3F89D175-FFDC-4D0D-853D-0A25C6379A38}"/>
            </a:ext>
          </a:extLst>
        </xdr:cNvPr>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a:extLst>
            <a:ext uri="{FF2B5EF4-FFF2-40B4-BE49-F238E27FC236}">
              <a16:creationId xmlns:a16="http://schemas.microsoft.com/office/drawing/2014/main" id="{76719944-9537-4356-A04D-B14A999AA70A}"/>
            </a:ext>
          </a:extLst>
        </xdr:cNvPr>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a:extLst>
            <a:ext uri="{FF2B5EF4-FFF2-40B4-BE49-F238E27FC236}">
              <a16:creationId xmlns:a16="http://schemas.microsoft.com/office/drawing/2014/main" id="{03A5C2F2-990E-4B01-880A-54A7DAF5C65C}"/>
            </a:ext>
          </a:extLst>
        </xdr:cNvPr>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a:extLst>
            <a:ext uri="{FF2B5EF4-FFF2-40B4-BE49-F238E27FC236}">
              <a16:creationId xmlns:a16="http://schemas.microsoft.com/office/drawing/2014/main" id="{7B01C65D-CBC7-4664-BEAA-04D3FF21DB76}"/>
            </a:ext>
          </a:extLst>
        </xdr:cNvPr>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a:extLst>
            <a:ext uri="{FF2B5EF4-FFF2-40B4-BE49-F238E27FC236}">
              <a16:creationId xmlns:a16="http://schemas.microsoft.com/office/drawing/2014/main" id="{FD555376-16EA-4A87-9024-0557075140A4}"/>
            </a:ext>
          </a:extLst>
        </xdr:cNvPr>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86212</xdr:rowOff>
    </xdr:from>
    <xdr:to>
      <xdr:col>23</xdr:col>
      <xdr:colOff>133350</xdr:colOff>
      <xdr:row>82</xdr:row>
      <xdr:rowOff>100974</xdr:rowOff>
    </xdr:to>
    <xdr:cxnSp macro="">
      <xdr:nvCxnSpPr>
        <xdr:cNvPr id="193" name="直線コネクタ 192">
          <a:extLst>
            <a:ext uri="{FF2B5EF4-FFF2-40B4-BE49-F238E27FC236}">
              <a16:creationId xmlns:a16="http://schemas.microsoft.com/office/drawing/2014/main" id="{B1B7134E-936E-457A-BB5A-6886AEC08DEC}"/>
            </a:ext>
          </a:extLst>
        </xdr:cNvPr>
        <xdr:cNvCxnSpPr/>
      </xdr:nvCxnSpPr>
      <xdr:spPr>
        <a:xfrm>
          <a:off x="4114800" y="14145112"/>
          <a:ext cx="838200" cy="1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85548</xdr:rowOff>
    </xdr:from>
    <xdr:ext cx="762000" cy="259045"/>
    <xdr:sp macro="" textlink="">
      <xdr:nvSpPr>
        <xdr:cNvPr id="194" name="人件費・物件費等の状況平均値テキスト">
          <a:extLst>
            <a:ext uri="{FF2B5EF4-FFF2-40B4-BE49-F238E27FC236}">
              <a16:creationId xmlns:a16="http://schemas.microsoft.com/office/drawing/2014/main" id="{335DB737-63AB-4D15-951C-4EBEA32844CC}"/>
            </a:ext>
          </a:extLst>
        </xdr:cNvPr>
        <xdr:cNvSpPr txBox="1"/>
      </xdr:nvSpPr>
      <xdr:spPr>
        <a:xfrm>
          <a:off x="5041900" y="14144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a:extLst>
            <a:ext uri="{FF2B5EF4-FFF2-40B4-BE49-F238E27FC236}">
              <a16:creationId xmlns:a16="http://schemas.microsoft.com/office/drawing/2014/main" id="{FB182E3C-E62F-4167-8701-779CD2EBC71F}"/>
            </a:ext>
          </a:extLst>
        </xdr:cNvPr>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77172</xdr:rowOff>
    </xdr:from>
    <xdr:to>
      <xdr:col>19</xdr:col>
      <xdr:colOff>133350</xdr:colOff>
      <xdr:row>82</xdr:row>
      <xdr:rowOff>86212</xdr:rowOff>
    </xdr:to>
    <xdr:cxnSp macro="">
      <xdr:nvCxnSpPr>
        <xdr:cNvPr id="196" name="直線コネクタ 195">
          <a:extLst>
            <a:ext uri="{FF2B5EF4-FFF2-40B4-BE49-F238E27FC236}">
              <a16:creationId xmlns:a16="http://schemas.microsoft.com/office/drawing/2014/main" id="{6EA3A283-F0F7-46F6-B5CA-77EB1CE8A8A6}"/>
            </a:ext>
          </a:extLst>
        </xdr:cNvPr>
        <xdr:cNvCxnSpPr/>
      </xdr:nvCxnSpPr>
      <xdr:spPr>
        <a:xfrm>
          <a:off x="3225800" y="14136072"/>
          <a:ext cx="889000" cy="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a:extLst>
            <a:ext uri="{FF2B5EF4-FFF2-40B4-BE49-F238E27FC236}">
              <a16:creationId xmlns:a16="http://schemas.microsoft.com/office/drawing/2014/main" id="{4A52F220-0B81-4002-AD9C-AE524DF719C9}"/>
            </a:ext>
          </a:extLst>
        </xdr:cNvPr>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170194</xdr:rowOff>
    </xdr:from>
    <xdr:ext cx="736600" cy="259045"/>
    <xdr:sp macro="" textlink="">
      <xdr:nvSpPr>
        <xdr:cNvPr id="198" name="テキスト ボックス 197">
          <a:extLst>
            <a:ext uri="{FF2B5EF4-FFF2-40B4-BE49-F238E27FC236}">
              <a16:creationId xmlns:a16="http://schemas.microsoft.com/office/drawing/2014/main" id="{6C6C0A5D-7862-48EC-B80F-EEDE329AE36C}"/>
            </a:ext>
          </a:extLst>
        </xdr:cNvPr>
        <xdr:cNvSpPr txBox="1"/>
      </xdr:nvSpPr>
      <xdr:spPr>
        <a:xfrm>
          <a:off x="3733800" y="1422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68963</xdr:rowOff>
    </xdr:from>
    <xdr:to>
      <xdr:col>15</xdr:col>
      <xdr:colOff>82550</xdr:colOff>
      <xdr:row>82</xdr:row>
      <xdr:rowOff>77172</xdr:rowOff>
    </xdr:to>
    <xdr:cxnSp macro="">
      <xdr:nvCxnSpPr>
        <xdr:cNvPr id="199" name="直線コネクタ 198">
          <a:extLst>
            <a:ext uri="{FF2B5EF4-FFF2-40B4-BE49-F238E27FC236}">
              <a16:creationId xmlns:a16="http://schemas.microsoft.com/office/drawing/2014/main" id="{C852BF60-3401-4675-BEA6-6E8D5ED4C0C1}"/>
            </a:ext>
          </a:extLst>
        </xdr:cNvPr>
        <xdr:cNvCxnSpPr/>
      </xdr:nvCxnSpPr>
      <xdr:spPr>
        <a:xfrm>
          <a:off x="2336800" y="14127863"/>
          <a:ext cx="889000" cy="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a:extLst>
            <a:ext uri="{FF2B5EF4-FFF2-40B4-BE49-F238E27FC236}">
              <a16:creationId xmlns:a16="http://schemas.microsoft.com/office/drawing/2014/main" id="{14687116-C8DA-4D57-A44E-C8599AB3D8D4}"/>
            </a:ext>
          </a:extLst>
        </xdr:cNvPr>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153379</xdr:rowOff>
    </xdr:from>
    <xdr:ext cx="762000" cy="259045"/>
    <xdr:sp macro="" textlink="">
      <xdr:nvSpPr>
        <xdr:cNvPr id="201" name="テキスト ボックス 200">
          <a:extLst>
            <a:ext uri="{FF2B5EF4-FFF2-40B4-BE49-F238E27FC236}">
              <a16:creationId xmlns:a16="http://schemas.microsoft.com/office/drawing/2014/main" id="{2275CAF3-DCB4-4D66-AC18-D029C20050D3}"/>
            </a:ext>
          </a:extLst>
        </xdr:cNvPr>
        <xdr:cNvSpPr txBox="1"/>
      </xdr:nvSpPr>
      <xdr:spPr>
        <a:xfrm>
          <a:off x="2844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58803</xdr:rowOff>
    </xdr:from>
    <xdr:to>
      <xdr:col>11</xdr:col>
      <xdr:colOff>31750</xdr:colOff>
      <xdr:row>82</xdr:row>
      <xdr:rowOff>68963</xdr:rowOff>
    </xdr:to>
    <xdr:cxnSp macro="">
      <xdr:nvCxnSpPr>
        <xdr:cNvPr id="202" name="直線コネクタ 201">
          <a:extLst>
            <a:ext uri="{FF2B5EF4-FFF2-40B4-BE49-F238E27FC236}">
              <a16:creationId xmlns:a16="http://schemas.microsoft.com/office/drawing/2014/main" id="{7EFCE47A-AC76-4223-A7BA-1046CDA1FDFE}"/>
            </a:ext>
          </a:extLst>
        </xdr:cNvPr>
        <xdr:cNvCxnSpPr/>
      </xdr:nvCxnSpPr>
      <xdr:spPr>
        <a:xfrm>
          <a:off x="1447800" y="14117703"/>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100549</xdr:rowOff>
    </xdr:from>
    <xdr:to>
      <xdr:col>11</xdr:col>
      <xdr:colOff>82550</xdr:colOff>
      <xdr:row>82</xdr:row>
      <xdr:rowOff>30699</xdr:rowOff>
    </xdr:to>
    <xdr:sp macro="" textlink="">
      <xdr:nvSpPr>
        <xdr:cNvPr id="203" name="フローチャート: 判断 202">
          <a:extLst>
            <a:ext uri="{FF2B5EF4-FFF2-40B4-BE49-F238E27FC236}">
              <a16:creationId xmlns:a16="http://schemas.microsoft.com/office/drawing/2014/main" id="{B7A33C20-BDFE-4E56-A235-4B9ABBE19300}"/>
            </a:ext>
          </a:extLst>
        </xdr:cNvPr>
        <xdr:cNvSpPr/>
      </xdr:nvSpPr>
      <xdr:spPr>
        <a:xfrm>
          <a:off x="2286000" y="1398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40876</xdr:rowOff>
    </xdr:from>
    <xdr:ext cx="762000" cy="259045"/>
    <xdr:sp macro="" textlink="">
      <xdr:nvSpPr>
        <xdr:cNvPr id="204" name="テキスト ボックス 203">
          <a:extLst>
            <a:ext uri="{FF2B5EF4-FFF2-40B4-BE49-F238E27FC236}">
              <a16:creationId xmlns:a16="http://schemas.microsoft.com/office/drawing/2014/main" id="{2C608AB4-30F1-4098-B844-1192DE130A27}"/>
            </a:ext>
          </a:extLst>
        </xdr:cNvPr>
        <xdr:cNvSpPr txBox="1"/>
      </xdr:nvSpPr>
      <xdr:spPr>
        <a:xfrm>
          <a:off x="1955800" y="1375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92652</xdr:rowOff>
    </xdr:from>
    <xdr:to>
      <xdr:col>7</xdr:col>
      <xdr:colOff>31750</xdr:colOff>
      <xdr:row>82</xdr:row>
      <xdr:rowOff>22802</xdr:rowOff>
    </xdr:to>
    <xdr:sp macro="" textlink="">
      <xdr:nvSpPr>
        <xdr:cNvPr id="205" name="フローチャート: 判断 204">
          <a:extLst>
            <a:ext uri="{FF2B5EF4-FFF2-40B4-BE49-F238E27FC236}">
              <a16:creationId xmlns:a16="http://schemas.microsoft.com/office/drawing/2014/main" id="{590820E5-6BC8-49CF-B8A8-7079D3E3B626}"/>
            </a:ext>
          </a:extLst>
        </xdr:cNvPr>
        <xdr:cNvSpPr/>
      </xdr:nvSpPr>
      <xdr:spPr>
        <a:xfrm>
          <a:off x="1397000" y="1398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32979</xdr:rowOff>
    </xdr:from>
    <xdr:ext cx="762000" cy="259045"/>
    <xdr:sp macro="" textlink="">
      <xdr:nvSpPr>
        <xdr:cNvPr id="206" name="テキスト ボックス 205">
          <a:extLst>
            <a:ext uri="{FF2B5EF4-FFF2-40B4-BE49-F238E27FC236}">
              <a16:creationId xmlns:a16="http://schemas.microsoft.com/office/drawing/2014/main" id="{38CD2839-E4B0-465F-8F3D-B5013A3E09FB}"/>
            </a:ext>
          </a:extLst>
        </xdr:cNvPr>
        <xdr:cNvSpPr txBox="1"/>
      </xdr:nvSpPr>
      <xdr:spPr>
        <a:xfrm>
          <a:off x="1066800" y="13748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EB51577D-1E2D-4E05-ABF2-8F9DD64176BF}"/>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3E0A0E7A-96F4-4447-B64D-4396D50B317F}"/>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6BDA0FB1-B949-48D0-B65D-3EF91D007A0D}"/>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C8078534-B275-49F3-B695-E33A98E47EEE}"/>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ABC93752-3E22-4503-90F2-C8A1D5AD1EED}"/>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50174</xdr:rowOff>
    </xdr:from>
    <xdr:to>
      <xdr:col>23</xdr:col>
      <xdr:colOff>184150</xdr:colOff>
      <xdr:row>82</xdr:row>
      <xdr:rowOff>151774</xdr:rowOff>
    </xdr:to>
    <xdr:sp macro="" textlink="">
      <xdr:nvSpPr>
        <xdr:cNvPr id="212" name="楕円 211">
          <a:extLst>
            <a:ext uri="{FF2B5EF4-FFF2-40B4-BE49-F238E27FC236}">
              <a16:creationId xmlns:a16="http://schemas.microsoft.com/office/drawing/2014/main" id="{479662CA-63FD-4507-B647-2CFFBEBF19C1}"/>
            </a:ext>
          </a:extLst>
        </xdr:cNvPr>
        <xdr:cNvSpPr/>
      </xdr:nvSpPr>
      <xdr:spPr>
        <a:xfrm>
          <a:off x="4902200" y="1410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66701</xdr:rowOff>
    </xdr:from>
    <xdr:ext cx="762000" cy="259045"/>
    <xdr:sp macro="" textlink="">
      <xdr:nvSpPr>
        <xdr:cNvPr id="213" name="人件費・物件費等の状況該当値テキスト">
          <a:extLst>
            <a:ext uri="{FF2B5EF4-FFF2-40B4-BE49-F238E27FC236}">
              <a16:creationId xmlns:a16="http://schemas.microsoft.com/office/drawing/2014/main" id="{5EBD4A3D-96F4-4DBA-9096-D85DF8A4516E}"/>
            </a:ext>
          </a:extLst>
        </xdr:cNvPr>
        <xdr:cNvSpPr txBox="1"/>
      </xdr:nvSpPr>
      <xdr:spPr>
        <a:xfrm>
          <a:off x="5041900" y="13954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35412</xdr:rowOff>
    </xdr:from>
    <xdr:to>
      <xdr:col>19</xdr:col>
      <xdr:colOff>184150</xdr:colOff>
      <xdr:row>82</xdr:row>
      <xdr:rowOff>137012</xdr:rowOff>
    </xdr:to>
    <xdr:sp macro="" textlink="">
      <xdr:nvSpPr>
        <xdr:cNvPr id="214" name="楕円 213">
          <a:extLst>
            <a:ext uri="{FF2B5EF4-FFF2-40B4-BE49-F238E27FC236}">
              <a16:creationId xmlns:a16="http://schemas.microsoft.com/office/drawing/2014/main" id="{EC1AD1E9-CCCE-43AF-90E5-06E744E2AF22}"/>
            </a:ext>
          </a:extLst>
        </xdr:cNvPr>
        <xdr:cNvSpPr/>
      </xdr:nvSpPr>
      <xdr:spPr>
        <a:xfrm>
          <a:off x="4064000" y="1409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147189</xdr:rowOff>
    </xdr:from>
    <xdr:ext cx="736600" cy="259045"/>
    <xdr:sp macro="" textlink="">
      <xdr:nvSpPr>
        <xdr:cNvPr id="215" name="テキスト ボックス 214">
          <a:extLst>
            <a:ext uri="{FF2B5EF4-FFF2-40B4-BE49-F238E27FC236}">
              <a16:creationId xmlns:a16="http://schemas.microsoft.com/office/drawing/2014/main" id="{B7C067EA-D607-44CB-81A8-E3C41A3E75AD}"/>
            </a:ext>
          </a:extLst>
        </xdr:cNvPr>
        <xdr:cNvSpPr txBox="1"/>
      </xdr:nvSpPr>
      <xdr:spPr>
        <a:xfrm>
          <a:off x="3733800" y="13863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26372</xdr:rowOff>
    </xdr:from>
    <xdr:to>
      <xdr:col>15</xdr:col>
      <xdr:colOff>133350</xdr:colOff>
      <xdr:row>82</xdr:row>
      <xdr:rowOff>127972</xdr:rowOff>
    </xdr:to>
    <xdr:sp macro="" textlink="">
      <xdr:nvSpPr>
        <xdr:cNvPr id="216" name="楕円 215">
          <a:extLst>
            <a:ext uri="{FF2B5EF4-FFF2-40B4-BE49-F238E27FC236}">
              <a16:creationId xmlns:a16="http://schemas.microsoft.com/office/drawing/2014/main" id="{CF827195-4913-4D3F-89E1-96DB055DB456}"/>
            </a:ext>
          </a:extLst>
        </xdr:cNvPr>
        <xdr:cNvSpPr/>
      </xdr:nvSpPr>
      <xdr:spPr>
        <a:xfrm>
          <a:off x="3175000" y="1408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138149</xdr:rowOff>
    </xdr:from>
    <xdr:ext cx="762000" cy="259045"/>
    <xdr:sp macro="" textlink="">
      <xdr:nvSpPr>
        <xdr:cNvPr id="217" name="テキスト ボックス 216">
          <a:extLst>
            <a:ext uri="{FF2B5EF4-FFF2-40B4-BE49-F238E27FC236}">
              <a16:creationId xmlns:a16="http://schemas.microsoft.com/office/drawing/2014/main" id="{6647B2AA-EC89-4A3C-A1D2-77AA72AC24A3}"/>
            </a:ext>
          </a:extLst>
        </xdr:cNvPr>
        <xdr:cNvSpPr txBox="1"/>
      </xdr:nvSpPr>
      <xdr:spPr>
        <a:xfrm>
          <a:off x="2844800" y="138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18163</xdr:rowOff>
    </xdr:from>
    <xdr:to>
      <xdr:col>11</xdr:col>
      <xdr:colOff>82550</xdr:colOff>
      <xdr:row>82</xdr:row>
      <xdr:rowOff>119763</xdr:rowOff>
    </xdr:to>
    <xdr:sp macro="" textlink="">
      <xdr:nvSpPr>
        <xdr:cNvPr id="218" name="楕円 217">
          <a:extLst>
            <a:ext uri="{FF2B5EF4-FFF2-40B4-BE49-F238E27FC236}">
              <a16:creationId xmlns:a16="http://schemas.microsoft.com/office/drawing/2014/main" id="{A687FF36-249B-41D6-BE25-75EEE484C220}"/>
            </a:ext>
          </a:extLst>
        </xdr:cNvPr>
        <xdr:cNvSpPr/>
      </xdr:nvSpPr>
      <xdr:spPr>
        <a:xfrm>
          <a:off x="2286000" y="1407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104540</xdr:rowOff>
    </xdr:from>
    <xdr:ext cx="762000" cy="259045"/>
    <xdr:sp macro="" textlink="">
      <xdr:nvSpPr>
        <xdr:cNvPr id="219" name="テキスト ボックス 218">
          <a:extLst>
            <a:ext uri="{FF2B5EF4-FFF2-40B4-BE49-F238E27FC236}">
              <a16:creationId xmlns:a16="http://schemas.microsoft.com/office/drawing/2014/main" id="{DDE74000-B2F6-4DE3-BC6B-09A9CBF2886B}"/>
            </a:ext>
          </a:extLst>
        </xdr:cNvPr>
        <xdr:cNvSpPr txBox="1"/>
      </xdr:nvSpPr>
      <xdr:spPr>
        <a:xfrm>
          <a:off x="1955800" y="1416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8003</xdr:rowOff>
    </xdr:from>
    <xdr:to>
      <xdr:col>7</xdr:col>
      <xdr:colOff>31750</xdr:colOff>
      <xdr:row>82</xdr:row>
      <xdr:rowOff>109603</xdr:rowOff>
    </xdr:to>
    <xdr:sp macro="" textlink="">
      <xdr:nvSpPr>
        <xdr:cNvPr id="220" name="楕円 219">
          <a:extLst>
            <a:ext uri="{FF2B5EF4-FFF2-40B4-BE49-F238E27FC236}">
              <a16:creationId xmlns:a16="http://schemas.microsoft.com/office/drawing/2014/main" id="{94A738C2-6161-41A3-A967-51EAC0365EFF}"/>
            </a:ext>
          </a:extLst>
        </xdr:cNvPr>
        <xdr:cNvSpPr/>
      </xdr:nvSpPr>
      <xdr:spPr>
        <a:xfrm>
          <a:off x="1397000" y="1406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94380</xdr:rowOff>
    </xdr:from>
    <xdr:ext cx="762000" cy="259045"/>
    <xdr:sp macro="" textlink="">
      <xdr:nvSpPr>
        <xdr:cNvPr id="221" name="テキスト ボックス 220">
          <a:extLst>
            <a:ext uri="{FF2B5EF4-FFF2-40B4-BE49-F238E27FC236}">
              <a16:creationId xmlns:a16="http://schemas.microsoft.com/office/drawing/2014/main" id="{A7D8821D-E1DF-4143-9687-9051188E12B2}"/>
            </a:ext>
          </a:extLst>
        </xdr:cNvPr>
        <xdr:cNvSpPr txBox="1"/>
      </xdr:nvSpPr>
      <xdr:spPr>
        <a:xfrm>
          <a:off x="1066800" y="14153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43A0F77D-85FD-4C1A-B7D5-7C4C82F04E09}"/>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6F70AF17-E8F4-4954-A78C-37849633A60C}"/>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B70C69F9-C3C8-449F-8B32-2FA522F84724}"/>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D3C926B6-5950-41C1-A8D3-67BFCB091981}"/>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B6DF9436-A2F8-434C-955A-C549135621D1}"/>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CAEF0D9E-115A-4CDC-ABE2-1D2B77461B35}"/>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EF11D20D-9378-4C8B-BCFC-69BB3A1F4187}"/>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551CE9B7-D965-4791-AB41-241706F460BF}"/>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85C0D7A0-BE34-4BB9-B410-DE00BB20386E}"/>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476B950F-179B-4A1E-847A-C25ACC48A867}"/>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7D51BBDA-F7CC-4392-B9CD-F3686BCFD77A}"/>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BBC4378C-731C-4A21-9DE3-5970884B197A}"/>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60539D79-5570-409F-8E9B-0AC9CA143453}"/>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給与制度については、ほぼ国の基準に準拠しているが、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97.2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類似団体よりは高い数値となっている。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業務及び人員配置の見直しや効率化を図りながら、住民サービスを低下させることなく、適正な定員管理に努め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E5FACEE8-1CA6-4009-AF34-31DAB13522EF}"/>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35772267-E596-4A06-81E0-EADD864C0755}"/>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5FD748C3-96C6-4C4F-81D4-0D395FFD840E}"/>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69686100-0F9B-4B18-B5B3-C44F8D5511F2}"/>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75C72383-0259-412B-BCD6-AC67770BB1D7}"/>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724AB8EF-7B49-4D9F-A63C-FD13574C2CFA}"/>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922D4218-F4D4-4B55-8D83-B0E2ADBDC4EA}"/>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63090F00-DE4D-4667-9653-6FFC83B28131}"/>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84B17052-F014-45FF-870A-745CBC4608BB}"/>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E23C80E9-2AB5-4503-AC60-239D66B16DF2}"/>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99219121-3979-4E51-AF63-C07526F1BC52}"/>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71401A9D-BA43-4E0C-8C0F-D4D552B08ECC}"/>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440D4383-68A3-473E-875E-0CFD1DBF7709}"/>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a:extLst>
            <a:ext uri="{FF2B5EF4-FFF2-40B4-BE49-F238E27FC236}">
              <a16:creationId xmlns:a16="http://schemas.microsoft.com/office/drawing/2014/main" id="{38C12BF4-8D74-4C6C-96BB-65F8BB93F42B}"/>
            </a:ext>
          </a:extLst>
        </xdr:cNvPr>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a:extLst>
            <a:ext uri="{FF2B5EF4-FFF2-40B4-BE49-F238E27FC236}">
              <a16:creationId xmlns:a16="http://schemas.microsoft.com/office/drawing/2014/main" id="{D7A03AE6-CA8B-47C4-8BAD-B8284374D16C}"/>
            </a:ext>
          </a:extLst>
        </xdr:cNvPr>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a:extLst>
            <a:ext uri="{FF2B5EF4-FFF2-40B4-BE49-F238E27FC236}">
              <a16:creationId xmlns:a16="http://schemas.microsoft.com/office/drawing/2014/main" id="{2C55A752-B1DC-48CE-97DA-3CE61D2CCA53}"/>
            </a:ext>
          </a:extLst>
        </xdr:cNvPr>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a:extLst>
            <a:ext uri="{FF2B5EF4-FFF2-40B4-BE49-F238E27FC236}">
              <a16:creationId xmlns:a16="http://schemas.microsoft.com/office/drawing/2014/main" id="{1BB189A7-30BE-4B16-810E-3CCCB5547AC6}"/>
            </a:ext>
          </a:extLst>
        </xdr:cNvPr>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a:extLst>
            <a:ext uri="{FF2B5EF4-FFF2-40B4-BE49-F238E27FC236}">
              <a16:creationId xmlns:a16="http://schemas.microsoft.com/office/drawing/2014/main" id="{79C28DEA-A44F-4BFB-A686-7C73A4204591}"/>
            </a:ext>
          </a:extLst>
        </xdr:cNvPr>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101346</xdr:rowOff>
    </xdr:from>
    <xdr:to>
      <xdr:col>81</xdr:col>
      <xdr:colOff>44450</xdr:colOff>
      <xdr:row>88</xdr:row>
      <xdr:rowOff>106172</xdr:rowOff>
    </xdr:to>
    <xdr:cxnSp macro="">
      <xdr:nvCxnSpPr>
        <xdr:cNvPr id="253" name="直線コネクタ 252">
          <a:extLst>
            <a:ext uri="{FF2B5EF4-FFF2-40B4-BE49-F238E27FC236}">
              <a16:creationId xmlns:a16="http://schemas.microsoft.com/office/drawing/2014/main" id="{189FA0AF-6EBE-4EE8-A1B4-89F900E2311F}"/>
            </a:ext>
          </a:extLst>
        </xdr:cNvPr>
        <xdr:cNvCxnSpPr/>
      </xdr:nvCxnSpPr>
      <xdr:spPr>
        <a:xfrm>
          <a:off x="16179800" y="1518894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161307</xdr:rowOff>
    </xdr:from>
    <xdr:ext cx="762000" cy="259045"/>
    <xdr:sp macro="" textlink="">
      <xdr:nvSpPr>
        <xdr:cNvPr id="254" name="給与水準   （国との比較）平均値テキスト">
          <a:extLst>
            <a:ext uri="{FF2B5EF4-FFF2-40B4-BE49-F238E27FC236}">
              <a16:creationId xmlns:a16="http://schemas.microsoft.com/office/drawing/2014/main" id="{BB7DAF68-2BA9-4C18-B2D1-58DB209C80B4}"/>
            </a:ext>
          </a:extLst>
        </xdr:cNvPr>
        <xdr:cNvSpPr txBox="1"/>
      </xdr:nvSpPr>
      <xdr:spPr>
        <a:xfrm>
          <a:off x="17106900" y="14906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a:extLst>
            <a:ext uri="{FF2B5EF4-FFF2-40B4-BE49-F238E27FC236}">
              <a16:creationId xmlns:a16="http://schemas.microsoft.com/office/drawing/2014/main" id="{C142B162-0242-4A3E-A368-7AFE6F807F92}"/>
            </a:ext>
          </a:extLst>
        </xdr:cNvPr>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101346</xdr:rowOff>
    </xdr:from>
    <xdr:to>
      <xdr:col>77</xdr:col>
      <xdr:colOff>44450</xdr:colOff>
      <xdr:row>88</xdr:row>
      <xdr:rowOff>106172</xdr:rowOff>
    </xdr:to>
    <xdr:cxnSp macro="">
      <xdr:nvCxnSpPr>
        <xdr:cNvPr id="256" name="直線コネクタ 255">
          <a:extLst>
            <a:ext uri="{FF2B5EF4-FFF2-40B4-BE49-F238E27FC236}">
              <a16:creationId xmlns:a16="http://schemas.microsoft.com/office/drawing/2014/main" id="{3F5DB5B7-31C5-42B8-B2DB-096724FCCD11}"/>
            </a:ext>
          </a:extLst>
        </xdr:cNvPr>
        <xdr:cNvCxnSpPr/>
      </xdr:nvCxnSpPr>
      <xdr:spPr>
        <a:xfrm flipV="1">
          <a:off x="15290800" y="1518894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a:extLst>
            <a:ext uri="{FF2B5EF4-FFF2-40B4-BE49-F238E27FC236}">
              <a16:creationId xmlns:a16="http://schemas.microsoft.com/office/drawing/2014/main" id="{855602DA-1253-4CC6-9D27-6DA45F6FAEA6}"/>
            </a:ext>
          </a:extLst>
        </xdr:cNvPr>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94759</xdr:rowOff>
    </xdr:from>
    <xdr:ext cx="736600" cy="259045"/>
    <xdr:sp macro="" textlink="">
      <xdr:nvSpPr>
        <xdr:cNvPr id="258" name="テキスト ボックス 257">
          <a:extLst>
            <a:ext uri="{FF2B5EF4-FFF2-40B4-BE49-F238E27FC236}">
              <a16:creationId xmlns:a16="http://schemas.microsoft.com/office/drawing/2014/main" id="{860DC722-118D-4455-AA33-01FA5CB833F0}"/>
            </a:ext>
          </a:extLst>
        </xdr:cNvPr>
        <xdr:cNvSpPr txBox="1"/>
      </xdr:nvSpPr>
      <xdr:spPr>
        <a:xfrm>
          <a:off x="15798800" y="14839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106172</xdr:rowOff>
    </xdr:from>
    <xdr:to>
      <xdr:col>72</xdr:col>
      <xdr:colOff>203200</xdr:colOff>
      <xdr:row>88</xdr:row>
      <xdr:rowOff>130302</xdr:rowOff>
    </xdr:to>
    <xdr:cxnSp macro="">
      <xdr:nvCxnSpPr>
        <xdr:cNvPr id="259" name="直線コネクタ 258">
          <a:extLst>
            <a:ext uri="{FF2B5EF4-FFF2-40B4-BE49-F238E27FC236}">
              <a16:creationId xmlns:a16="http://schemas.microsoft.com/office/drawing/2014/main" id="{51CEB343-A958-42B2-8A3F-E9923EEBEC5F}"/>
            </a:ext>
          </a:extLst>
        </xdr:cNvPr>
        <xdr:cNvCxnSpPr/>
      </xdr:nvCxnSpPr>
      <xdr:spPr>
        <a:xfrm flipV="1">
          <a:off x="14401800" y="1519377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168911</xdr:rowOff>
    </xdr:from>
    <xdr:to>
      <xdr:col>73</xdr:col>
      <xdr:colOff>44450</xdr:colOff>
      <xdr:row>88</xdr:row>
      <xdr:rowOff>99061</xdr:rowOff>
    </xdr:to>
    <xdr:sp macro="" textlink="">
      <xdr:nvSpPr>
        <xdr:cNvPr id="260" name="フローチャート: 判断 259">
          <a:extLst>
            <a:ext uri="{FF2B5EF4-FFF2-40B4-BE49-F238E27FC236}">
              <a16:creationId xmlns:a16="http://schemas.microsoft.com/office/drawing/2014/main" id="{51F04ECE-D76E-4AAA-85F4-3BD9AD92F2F5}"/>
            </a:ext>
          </a:extLst>
        </xdr:cNvPr>
        <xdr:cNvSpPr/>
      </xdr:nvSpPr>
      <xdr:spPr>
        <a:xfrm>
          <a:off x="15240000" y="1508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109238</xdr:rowOff>
    </xdr:from>
    <xdr:ext cx="762000" cy="259045"/>
    <xdr:sp macro="" textlink="">
      <xdr:nvSpPr>
        <xdr:cNvPr id="261" name="テキスト ボックス 260">
          <a:extLst>
            <a:ext uri="{FF2B5EF4-FFF2-40B4-BE49-F238E27FC236}">
              <a16:creationId xmlns:a16="http://schemas.microsoft.com/office/drawing/2014/main" id="{11CBC9AB-27AD-41CB-84F6-26AEDADA2563}"/>
            </a:ext>
          </a:extLst>
        </xdr:cNvPr>
        <xdr:cNvSpPr txBox="1"/>
      </xdr:nvSpPr>
      <xdr:spPr>
        <a:xfrm>
          <a:off x="14909800" y="1485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130302</xdr:rowOff>
    </xdr:from>
    <xdr:to>
      <xdr:col>68</xdr:col>
      <xdr:colOff>152400</xdr:colOff>
      <xdr:row>89</xdr:row>
      <xdr:rowOff>2287</xdr:rowOff>
    </xdr:to>
    <xdr:cxnSp macro="">
      <xdr:nvCxnSpPr>
        <xdr:cNvPr id="262" name="直線コネクタ 261">
          <a:extLst>
            <a:ext uri="{FF2B5EF4-FFF2-40B4-BE49-F238E27FC236}">
              <a16:creationId xmlns:a16="http://schemas.microsoft.com/office/drawing/2014/main" id="{9F1ADF2F-A2F0-47AE-9589-97F845AEA8AE}"/>
            </a:ext>
          </a:extLst>
        </xdr:cNvPr>
        <xdr:cNvCxnSpPr/>
      </xdr:nvCxnSpPr>
      <xdr:spPr>
        <a:xfrm flipV="1">
          <a:off x="13512800" y="15217902"/>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168911</xdr:rowOff>
    </xdr:from>
    <xdr:to>
      <xdr:col>68</xdr:col>
      <xdr:colOff>203200</xdr:colOff>
      <xdr:row>88</xdr:row>
      <xdr:rowOff>99061</xdr:rowOff>
    </xdr:to>
    <xdr:sp macro="" textlink="">
      <xdr:nvSpPr>
        <xdr:cNvPr id="263" name="フローチャート: 判断 262">
          <a:extLst>
            <a:ext uri="{FF2B5EF4-FFF2-40B4-BE49-F238E27FC236}">
              <a16:creationId xmlns:a16="http://schemas.microsoft.com/office/drawing/2014/main" id="{782DA197-9593-4F4C-8915-363EE81240DC}"/>
            </a:ext>
          </a:extLst>
        </xdr:cNvPr>
        <xdr:cNvSpPr/>
      </xdr:nvSpPr>
      <xdr:spPr>
        <a:xfrm>
          <a:off x="14351000" y="1508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109238</xdr:rowOff>
    </xdr:from>
    <xdr:ext cx="762000" cy="259045"/>
    <xdr:sp macro="" textlink="">
      <xdr:nvSpPr>
        <xdr:cNvPr id="264" name="テキスト ボックス 263">
          <a:extLst>
            <a:ext uri="{FF2B5EF4-FFF2-40B4-BE49-F238E27FC236}">
              <a16:creationId xmlns:a16="http://schemas.microsoft.com/office/drawing/2014/main" id="{E52CD2F5-845A-411F-B114-809B3772960F}"/>
            </a:ext>
          </a:extLst>
        </xdr:cNvPr>
        <xdr:cNvSpPr txBox="1"/>
      </xdr:nvSpPr>
      <xdr:spPr>
        <a:xfrm>
          <a:off x="14020800" y="1485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2287</xdr:rowOff>
    </xdr:from>
    <xdr:to>
      <xdr:col>64</xdr:col>
      <xdr:colOff>152400</xdr:colOff>
      <xdr:row>88</xdr:row>
      <xdr:rowOff>103887</xdr:rowOff>
    </xdr:to>
    <xdr:sp macro="" textlink="">
      <xdr:nvSpPr>
        <xdr:cNvPr id="265" name="フローチャート: 判断 264">
          <a:extLst>
            <a:ext uri="{FF2B5EF4-FFF2-40B4-BE49-F238E27FC236}">
              <a16:creationId xmlns:a16="http://schemas.microsoft.com/office/drawing/2014/main" id="{A735A406-52EA-49B0-8576-F9B7AF7B49F2}"/>
            </a:ext>
          </a:extLst>
        </xdr:cNvPr>
        <xdr:cNvSpPr/>
      </xdr:nvSpPr>
      <xdr:spPr>
        <a:xfrm>
          <a:off x="13462000" y="1508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114064</xdr:rowOff>
    </xdr:from>
    <xdr:ext cx="762000" cy="259045"/>
    <xdr:sp macro="" textlink="">
      <xdr:nvSpPr>
        <xdr:cNvPr id="266" name="テキスト ボックス 265">
          <a:extLst>
            <a:ext uri="{FF2B5EF4-FFF2-40B4-BE49-F238E27FC236}">
              <a16:creationId xmlns:a16="http://schemas.microsoft.com/office/drawing/2014/main" id="{38E1DB35-59AF-45EC-ACED-A05FEBAFA02C}"/>
            </a:ext>
          </a:extLst>
        </xdr:cNvPr>
        <xdr:cNvSpPr txBox="1"/>
      </xdr:nvSpPr>
      <xdr:spPr>
        <a:xfrm>
          <a:off x="13131800" y="1485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5209F08-D8FE-4170-BEE3-2C1656DEAF8C}"/>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8B228A8E-4279-4D60-B28F-4E3BD466555F}"/>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6B26510D-249A-45D0-9643-462D59E0FEF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2946F615-454C-40F2-8B43-56EEF677DC4B}"/>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698AC80C-89F4-4D56-9434-88F12AFA8911}"/>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55372</xdr:rowOff>
    </xdr:from>
    <xdr:to>
      <xdr:col>81</xdr:col>
      <xdr:colOff>95250</xdr:colOff>
      <xdr:row>88</xdr:row>
      <xdr:rowOff>156972</xdr:rowOff>
    </xdr:to>
    <xdr:sp macro="" textlink="">
      <xdr:nvSpPr>
        <xdr:cNvPr id="272" name="楕円 271">
          <a:extLst>
            <a:ext uri="{FF2B5EF4-FFF2-40B4-BE49-F238E27FC236}">
              <a16:creationId xmlns:a16="http://schemas.microsoft.com/office/drawing/2014/main" id="{2D366BE7-9FEC-4988-8C3D-507E1D5D3B1D}"/>
            </a:ext>
          </a:extLst>
        </xdr:cNvPr>
        <xdr:cNvSpPr/>
      </xdr:nvSpPr>
      <xdr:spPr>
        <a:xfrm>
          <a:off x="16967200" y="1514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122699</xdr:rowOff>
    </xdr:from>
    <xdr:ext cx="762000" cy="259045"/>
    <xdr:sp macro="" textlink="">
      <xdr:nvSpPr>
        <xdr:cNvPr id="273" name="給与水準   （国との比較）該当値テキスト">
          <a:extLst>
            <a:ext uri="{FF2B5EF4-FFF2-40B4-BE49-F238E27FC236}">
              <a16:creationId xmlns:a16="http://schemas.microsoft.com/office/drawing/2014/main" id="{F65B21AE-3C8C-4187-90D2-BD7895A3014C}"/>
            </a:ext>
          </a:extLst>
        </xdr:cNvPr>
        <xdr:cNvSpPr txBox="1"/>
      </xdr:nvSpPr>
      <xdr:spPr>
        <a:xfrm>
          <a:off x="17106900" y="1503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50546</xdr:rowOff>
    </xdr:from>
    <xdr:to>
      <xdr:col>77</xdr:col>
      <xdr:colOff>95250</xdr:colOff>
      <xdr:row>88</xdr:row>
      <xdr:rowOff>152146</xdr:rowOff>
    </xdr:to>
    <xdr:sp macro="" textlink="">
      <xdr:nvSpPr>
        <xdr:cNvPr id="274" name="楕円 273">
          <a:extLst>
            <a:ext uri="{FF2B5EF4-FFF2-40B4-BE49-F238E27FC236}">
              <a16:creationId xmlns:a16="http://schemas.microsoft.com/office/drawing/2014/main" id="{717CDA43-ABA8-40DA-B7B6-F49507A0BD13}"/>
            </a:ext>
          </a:extLst>
        </xdr:cNvPr>
        <xdr:cNvSpPr/>
      </xdr:nvSpPr>
      <xdr:spPr>
        <a:xfrm>
          <a:off x="16129000" y="1513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136923</xdr:rowOff>
    </xdr:from>
    <xdr:ext cx="736600" cy="259045"/>
    <xdr:sp macro="" textlink="">
      <xdr:nvSpPr>
        <xdr:cNvPr id="275" name="テキスト ボックス 274">
          <a:extLst>
            <a:ext uri="{FF2B5EF4-FFF2-40B4-BE49-F238E27FC236}">
              <a16:creationId xmlns:a16="http://schemas.microsoft.com/office/drawing/2014/main" id="{B5F54926-6F93-4FF8-8966-5B3EB7896857}"/>
            </a:ext>
          </a:extLst>
        </xdr:cNvPr>
        <xdr:cNvSpPr txBox="1"/>
      </xdr:nvSpPr>
      <xdr:spPr>
        <a:xfrm>
          <a:off x="15798800" y="15224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55372</xdr:rowOff>
    </xdr:from>
    <xdr:to>
      <xdr:col>73</xdr:col>
      <xdr:colOff>44450</xdr:colOff>
      <xdr:row>88</xdr:row>
      <xdr:rowOff>156972</xdr:rowOff>
    </xdr:to>
    <xdr:sp macro="" textlink="">
      <xdr:nvSpPr>
        <xdr:cNvPr id="276" name="楕円 275">
          <a:extLst>
            <a:ext uri="{FF2B5EF4-FFF2-40B4-BE49-F238E27FC236}">
              <a16:creationId xmlns:a16="http://schemas.microsoft.com/office/drawing/2014/main" id="{AFC3679C-C401-4F60-A1FA-CC5B09179D76}"/>
            </a:ext>
          </a:extLst>
        </xdr:cNvPr>
        <xdr:cNvSpPr/>
      </xdr:nvSpPr>
      <xdr:spPr>
        <a:xfrm>
          <a:off x="15240000" y="1514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141749</xdr:rowOff>
    </xdr:from>
    <xdr:ext cx="762000" cy="259045"/>
    <xdr:sp macro="" textlink="">
      <xdr:nvSpPr>
        <xdr:cNvPr id="277" name="テキスト ボックス 276">
          <a:extLst>
            <a:ext uri="{FF2B5EF4-FFF2-40B4-BE49-F238E27FC236}">
              <a16:creationId xmlns:a16="http://schemas.microsoft.com/office/drawing/2014/main" id="{C5BEB735-A004-4808-81D8-E4F06725203B}"/>
            </a:ext>
          </a:extLst>
        </xdr:cNvPr>
        <xdr:cNvSpPr txBox="1"/>
      </xdr:nvSpPr>
      <xdr:spPr>
        <a:xfrm>
          <a:off x="14909800" y="1522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79502</xdr:rowOff>
    </xdr:from>
    <xdr:to>
      <xdr:col>68</xdr:col>
      <xdr:colOff>203200</xdr:colOff>
      <xdr:row>89</xdr:row>
      <xdr:rowOff>9652</xdr:rowOff>
    </xdr:to>
    <xdr:sp macro="" textlink="">
      <xdr:nvSpPr>
        <xdr:cNvPr id="278" name="楕円 277">
          <a:extLst>
            <a:ext uri="{FF2B5EF4-FFF2-40B4-BE49-F238E27FC236}">
              <a16:creationId xmlns:a16="http://schemas.microsoft.com/office/drawing/2014/main" id="{551C500F-9F95-40F3-8647-50C1B9BC09FE}"/>
            </a:ext>
          </a:extLst>
        </xdr:cNvPr>
        <xdr:cNvSpPr/>
      </xdr:nvSpPr>
      <xdr:spPr>
        <a:xfrm>
          <a:off x="14351000" y="1516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165879</xdr:rowOff>
    </xdr:from>
    <xdr:ext cx="762000" cy="259045"/>
    <xdr:sp macro="" textlink="">
      <xdr:nvSpPr>
        <xdr:cNvPr id="279" name="テキスト ボックス 278">
          <a:extLst>
            <a:ext uri="{FF2B5EF4-FFF2-40B4-BE49-F238E27FC236}">
              <a16:creationId xmlns:a16="http://schemas.microsoft.com/office/drawing/2014/main" id="{86948345-47B3-4B14-BA10-6C2108FCD091}"/>
            </a:ext>
          </a:extLst>
        </xdr:cNvPr>
        <xdr:cNvSpPr txBox="1"/>
      </xdr:nvSpPr>
      <xdr:spPr>
        <a:xfrm>
          <a:off x="14020800" y="1525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122937</xdr:rowOff>
    </xdr:from>
    <xdr:to>
      <xdr:col>64</xdr:col>
      <xdr:colOff>152400</xdr:colOff>
      <xdr:row>89</xdr:row>
      <xdr:rowOff>53087</xdr:rowOff>
    </xdr:to>
    <xdr:sp macro="" textlink="">
      <xdr:nvSpPr>
        <xdr:cNvPr id="280" name="楕円 279">
          <a:extLst>
            <a:ext uri="{FF2B5EF4-FFF2-40B4-BE49-F238E27FC236}">
              <a16:creationId xmlns:a16="http://schemas.microsoft.com/office/drawing/2014/main" id="{F671339D-A36A-451F-B3A1-4FEC6C77FA84}"/>
            </a:ext>
          </a:extLst>
        </xdr:cNvPr>
        <xdr:cNvSpPr/>
      </xdr:nvSpPr>
      <xdr:spPr>
        <a:xfrm>
          <a:off x="13462000" y="1521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37864</xdr:rowOff>
    </xdr:from>
    <xdr:ext cx="762000" cy="259045"/>
    <xdr:sp macro="" textlink="">
      <xdr:nvSpPr>
        <xdr:cNvPr id="281" name="テキスト ボックス 280">
          <a:extLst>
            <a:ext uri="{FF2B5EF4-FFF2-40B4-BE49-F238E27FC236}">
              <a16:creationId xmlns:a16="http://schemas.microsoft.com/office/drawing/2014/main" id="{74704226-17DF-4168-BA23-E67B6B99B964}"/>
            </a:ext>
          </a:extLst>
        </xdr:cNvPr>
        <xdr:cNvSpPr txBox="1"/>
      </xdr:nvSpPr>
      <xdr:spPr>
        <a:xfrm>
          <a:off x="13131800" y="15296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21772C21-7DD3-431C-884F-3D4C9CC31D0C}"/>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21BCA1F5-7753-4011-A017-4A15AB886EF5}"/>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E4749D7-C881-4A51-9F12-51255B9F008E}"/>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78DD4292-D4E4-4A11-B613-05C9773798CE}"/>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309F59E5-BADB-46BA-9DDE-F69F315B9FC9}"/>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8FAD7B8C-04E7-4BD6-881A-44FE87DC33A1}"/>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2015A64F-E99D-4BFA-8517-50411181165D}"/>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68173287-C888-491A-832B-049299DF8698}"/>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E9CABE8-3BDD-45D9-959A-F40CAA33C84E}"/>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58009356-604A-45BA-B0DB-3112FD98AAF3}"/>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CCA11407-6318-4BD5-BB22-86488B785DC9}"/>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4EC7B564-95AA-47DA-AEDA-BE6823E063F3}"/>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D0659F4B-BB24-4296-928F-FC07DEEDDAA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町の面積が他町に比べて広く、行政サービスの充実のためには、役場支所を設置しなければならないことから、平均値を上回る水準で推移している。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引き続き、業務及び人員配置の見直しや効率化を図りながら、住民サービスを低下させることなく、適正な定員管理に努め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242F2C67-419A-439F-B352-D7DD8988AF71}"/>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1F08FAFB-3417-4661-8708-8663AA19419E}"/>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8D1A77AC-3B4F-463D-8104-7843A5B1CB53}"/>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833064E2-3787-4638-90D6-F5CA268705F1}"/>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CCBD2A24-B31B-4C6C-96ED-74BC888DB6D3}"/>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438B7D1E-A469-4B71-9A72-5F57BB5DF021}"/>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DB76A8D3-8ECC-4A4D-8A42-F8EB08C109DF}"/>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CD9F53FD-60B7-43BC-9FD8-ADA249E73D56}"/>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5E6D344F-9FE7-49E6-B774-5D6E9C4C32C4}"/>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A9587CD3-3D76-4BB5-B706-E5E8EBFD3F4C}"/>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A6D0FA4F-5B62-4DC7-AC1D-D8C7F7EC4233}"/>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5E729837-E7B9-45E4-92AE-98AC7F6EADA9}"/>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ABEE6569-1BAF-4716-AB26-D91EEB4C114F}"/>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22CC2F76-3FB2-4E98-A24A-FE0BE9BF079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FAA75065-B6FF-4CE1-8406-4E5A6D603454}"/>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2D17989A-F78F-41D7-B2CF-8E2DFCA675C7}"/>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F683B95C-3D95-4183-ADEB-971DC80BA2CF}"/>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10A0F15-12CB-456A-B2EC-8FD3DBB13C0D}"/>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a:extLst>
            <a:ext uri="{FF2B5EF4-FFF2-40B4-BE49-F238E27FC236}">
              <a16:creationId xmlns:a16="http://schemas.microsoft.com/office/drawing/2014/main" id="{32F31AAB-A073-42F6-9B3D-D67764520D9E}"/>
            </a:ext>
          </a:extLst>
        </xdr:cNvPr>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a:extLst>
            <a:ext uri="{FF2B5EF4-FFF2-40B4-BE49-F238E27FC236}">
              <a16:creationId xmlns:a16="http://schemas.microsoft.com/office/drawing/2014/main" id="{FBCC154A-E423-4765-B647-13B161C9C9BB}"/>
            </a:ext>
          </a:extLst>
        </xdr:cNvPr>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a:extLst>
            <a:ext uri="{FF2B5EF4-FFF2-40B4-BE49-F238E27FC236}">
              <a16:creationId xmlns:a16="http://schemas.microsoft.com/office/drawing/2014/main" id="{AF9F03F3-B364-4EA1-BA55-C15B5C02DD60}"/>
            </a:ext>
          </a:extLst>
        </xdr:cNvPr>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a:extLst>
            <a:ext uri="{FF2B5EF4-FFF2-40B4-BE49-F238E27FC236}">
              <a16:creationId xmlns:a16="http://schemas.microsoft.com/office/drawing/2014/main" id="{EC209BBA-E9E5-4E24-84FE-4A7CD9B5CF0B}"/>
            </a:ext>
          </a:extLst>
        </xdr:cNvPr>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a:extLst>
            <a:ext uri="{FF2B5EF4-FFF2-40B4-BE49-F238E27FC236}">
              <a16:creationId xmlns:a16="http://schemas.microsoft.com/office/drawing/2014/main" id="{A40CDF70-B9C0-4A7E-9F5D-3963F169282A}"/>
            </a:ext>
          </a:extLst>
        </xdr:cNvPr>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25273</xdr:rowOff>
    </xdr:from>
    <xdr:to>
      <xdr:col>81</xdr:col>
      <xdr:colOff>44450</xdr:colOff>
      <xdr:row>61</xdr:row>
      <xdr:rowOff>60434</xdr:rowOff>
    </xdr:to>
    <xdr:cxnSp macro="">
      <xdr:nvCxnSpPr>
        <xdr:cNvPr id="318" name="直線コネクタ 317">
          <a:extLst>
            <a:ext uri="{FF2B5EF4-FFF2-40B4-BE49-F238E27FC236}">
              <a16:creationId xmlns:a16="http://schemas.microsoft.com/office/drawing/2014/main" id="{8077782C-34BA-4C22-9FAC-582D0165D013}"/>
            </a:ext>
          </a:extLst>
        </xdr:cNvPr>
        <xdr:cNvCxnSpPr/>
      </xdr:nvCxnSpPr>
      <xdr:spPr>
        <a:xfrm>
          <a:off x="16179800" y="10483723"/>
          <a:ext cx="838200" cy="3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89716</xdr:rowOff>
    </xdr:from>
    <xdr:ext cx="762000" cy="259045"/>
    <xdr:sp macro="" textlink="">
      <xdr:nvSpPr>
        <xdr:cNvPr id="319" name="定員管理の状況平均値テキスト">
          <a:extLst>
            <a:ext uri="{FF2B5EF4-FFF2-40B4-BE49-F238E27FC236}">
              <a16:creationId xmlns:a16="http://schemas.microsoft.com/office/drawing/2014/main" id="{92FA4105-90DD-47AB-A3B9-22F989A89834}"/>
            </a:ext>
          </a:extLst>
        </xdr:cNvPr>
        <xdr:cNvSpPr txBox="1"/>
      </xdr:nvSpPr>
      <xdr:spPr>
        <a:xfrm>
          <a:off x="17106900" y="10205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a:extLst>
            <a:ext uri="{FF2B5EF4-FFF2-40B4-BE49-F238E27FC236}">
              <a16:creationId xmlns:a16="http://schemas.microsoft.com/office/drawing/2014/main" id="{07C5D5F2-EE8C-40F6-BD07-0CF155019D65}"/>
            </a:ext>
          </a:extLst>
        </xdr:cNvPr>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1832</xdr:rowOff>
    </xdr:from>
    <xdr:to>
      <xdr:col>77</xdr:col>
      <xdr:colOff>44450</xdr:colOff>
      <xdr:row>61</xdr:row>
      <xdr:rowOff>25273</xdr:rowOff>
    </xdr:to>
    <xdr:cxnSp macro="">
      <xdr:nvCxnSpPr>
        <xdr:cNvPr id="321" name="直線コネクタ 320">
          <a:extLst>
            <a:ext uri="{FF2B5EF4-FFF2-40B4-BE49-F238E27FC236}">
              <a16:creationId xmlns:a16="http://schemas.microsoft.com/office/drawing/2014/main" id="{4B3E4786-000C-4783-A26D-75E131447574}"/>
            </a:ext>
          </a:extLst>
        </xdr:cNvPr>
        <xdr:cNvCxnSpPr/>
      </xdr:nvCxnSpPr>
      <xdr:spPr>
        <a:xfrm>
          <a:off x="15290800" y="10460282"/>
          <a:ext cx="889000" cy="2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a:extLst>
            <a:ext uri="{FF2B5EF4-FFF2-40B4-BE49-F238E27FC236}">
              <a16:creationId xmlns:a16="http://schemas.microsoft.com/office/drawing/2014/main" id="{1DD8F5ED-D50C-49FE-9B96-03F421849DAE}"/>
            </a:ext>
          </a:extLst>
        </xdr:cNvPr>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160146</xdr:rowOff>
    </xdr:from>
    <xdr:ext cx="736600" cy="259045"/>
    <xdr:sp macro="" textlink="">
      <xdr:nvSpPr>
        <xdr:cNvPr id="323" name="テキスト ボックス 322">
          <a:extLst>
            <a:ext uri="{FF2B5EF4-FFF2-40B4-BE49-F238E27FC236}">
              <a16:creationId xmlns:a16="http://schemas.microsoft.com/office/drawing/2014/main" id="{B4A19025-5980-4931-BF3B-57F816E1FEB5}"/>
            </a:ext>
          </a:extLst>
        </xdr:cNvPr>
        <xdr:cNvSpPr txBox="1"/>
      </xdr:nvSpPr>
      <xdr:spPr>
        <a:xfrm>
          <a:off x="15798800" y="10104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1832</xdr:rowOff>
    </xdr:from>
    <xdr:to>
      <xdr:col>72</xdr:col>
      <xdr:colOff>203200</xdr:colOff>
      <xdr:row>61</xdr:row>
      <xdr:rowOff>26307</xdr:rowOff>
    </xdr:to>
    <xdr:cxnSp macro="">
      <xdr:nvCxnSpPr>
        <xdr:cNvPr id="324" name="直線コネクタ 323">
          <a:extLst>
            <a:ext uri="{FF2B5EF4-FFF2-40B4-BE49-F238E27FC236}">
              <a16:creationId xmlns:a16="http://schemas.microsoft.com/office/drawing/2014/main" id="{DE268177-28AA-47D4-BBC5-D724E4A654AE}"/>
            </a:ext>
          </a:extLst>
        </xdr:cNvPr>
        <xdr:cNvCxnSpPr/>
      </xdr:nvCxnSpPr>
      <xdr:spPr>
        <a:xfrm flipV="1">
          <a:off x="14401800" y="10460282"/>
          <a:ext cx="889000" cy="2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a:extLst>
            <a:ext uri="{FF2B5EF4-FFF2-40B4-BE49-F238E27FC236}">
              <a16:creationId xmlns:a16="http://schemas.microsoft.com/office/drawing/2014/main" id="{AD93FAFE-533B-4433-865C-C48F2FE26FE4}"/>
            </a:ext>
          </a:extLst>
        </xdr:cNvPr>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146702</xdr:rowOff>
    </xdr:from>
    <xdr:ext cx="762000" cy="259045"/>
    <xdr:sp macro="" textlink="">
      <xdr:nvSpPr>
        <xdr:cNvPr id="326" name="テキスト ボックス 325">
          <a:extLst>
            <a:ext uri="{FF2B5EF4-FFF2-40B4-BE49-F238E27FC236}">
              <a16:creationId xmlns:a16="http://schemas.microsoft.com/office/drawing/2014/main" id="{2F9A6224-7899-4A7A-9400-320CB0DB311F}"/>
            </a:ext>
          </a:extLst>
        </xdr:cNvPr>
        <xdr:cNvSpPr txBox="1"/>
      </xdr:nvSpPr>
      <xdr:spPr>
        <a:xfrm>
          <a:off x="14909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6314</xdr:rowOff>
    </xdr:from>
    <xdr:to>
      <xdr:col>68</xdr:col>
      <xdr:colOff>152400</xdr:colOff>
      <xdr:row>61</xdr:row>
      <xdr:rowOff>26307</xdr:rowOff>
    </xdr:to>
    <xdr:cxnSp macro="">
      <xdr:nvCxnSpPr>
        <xdr:cNvPr id="327" name="直線コネクタ 326">
          <a:extLst>
            <a:ext uri="{FF2B5EF4-FFF2-40B4-BE49-F238E27FC236}">
              <a16:creationId xmlns:a16="http://schemas.microsoft.com/office/drawing/2014/main" id="{2669A0A9-AA33-49AD-BF09-BE57965B92D1}"/>
            </a:ext>
          </a:extLst>
        </xdr:cNvPr>
        <xdr:cNvCxnSpPr/>
      </xdr:nvCxnSpPr>
      <xdr:spPr>
        <a:xfrm>
          <a:off x="13512800" y="10464764"/>
          <a:ext cx="889000" cy="1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147900</xdr:rowOff>
    </xdr:from>
    <xdr:to>
      <xdr:col>68</xdr:col>
      <xdr:colOff>203200</xdr:colOff>
      <xdr:row>59</xdr:row>
      <xdr:rowOff>78050</xdr:rowOff>
    </xdr:to>
    <xdr:sp macro="" textlink="">
      <xdr:nvSpPr>
        <xdr:cNvPr id="328" name="フローチャート: 判断 327">
          <a:extLst>
            <a:ext uri="{FF2B5EF4-FFF2-40B4-BE49-F238E27FC236}">
              <a16:creationId xmlns:a16="http://schemas.microsoft.com/office/drawing/2014/main" id="{FAD22C49-70D6-4EFA-A72E-93EC5B9136DF}"/>
            </a:ext>
          </a:extLst>
        </xdr:cNvPr>
        <xdr:cNvSpPr/>
      </xdr:nvSpPr>
      <xdr:spPr>
        <a:xfrm>
          <a:off x="14351000" y="100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88227</xdr:rowOff>
    </xdr:from>
    <xdr:ext cx="762000" cy="259045"/>
    <xdr:sp macro="" textlink="">
      <xdr:nvSpPr>
        <xdr:cNvPr id="329" name="テキスト ボックス 328">
          <a:extLst>
            <a:ext uri="{FF2B5EF4-FFF2-40B4-BE49-F238E27FC236}">
              <a16:creationId xmlns:a16="http://schemas.microsoft.com/office/drawing/2014/main" id="{65834592-1F34-4D30-9687-80550155ABF6}"/>
            </a:ext>
          </a:extLst>
        </xdr:cNvPr>
        <xdr:cNvSpPr txBox="1"/>
      </xdr:nvSpPr>
      <xdr:spPr>
        <a:xfrm>
          <a:off x="14020800" y="98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137214</xdr:rowOff>
    </xdr:from>
    <xdr:to>
      <xdr:col>64</xdr:col>
      <xdr:colOff>152400</xdr:colOff>
      <xdr:row>59</xdr:row>
      <xdr:rowOff>67364</xdr:rowOff>
    </xdr:to>
    <xdr:sp macro="" textlink="">
      <xdr:nvSpPr>
        <xdr:cNvPr id="330" name="フローチャート: 判断 329">
          <a:extLst>
            <a:ext uri="{FF2B5EF4-FFF2-40B4-BE49-F238E27FC236}">
              <a16:creationId xmlns:a16="http://schemas.microsoft.com/office/drawing/2014/main" id="{EC590A64-62C2-4ABF-9C64-1AF4B342A751}"/>
            </a:ext>
          </a:extLst>
        </xdr:cNvPr>
        <xdr:cNvSpPr/>
      </xdr:nvSpPr>
      <xdr:spPr>
        <a:xfrm>
          <a:off x="13462000" y="1008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77541</xdr:rowOff>
    </xdr:from>
    <xdr:ext cx="762000" cy="259045"/>
    <xdr:sp macro="" textlink="">
      <xdr:nvSpPr>
        <xdr:cNvPr id="331" name="テキスト ボックス 330">
          <a:extLst>
            <a:ext uri="{FF2B5EF4-FFF2-40B4-BE49-F238E27FC236}">
              <a16:creationId xmlns:a16="http://schemas.microsoft.com/office/drawing/2014/main" id="{50440147-87D6-4EF2-8D0F-74230CEDA642}"/>
            </a:ext>
          </a:extLst>
        </xdr:cNvPr>
        <xdr:cNvSpPr txBox="1"/>
      </xdr:nvSpPr>
      <xdr:spPr>
        <a:xfrm>
          <a:off x="13131800" y="985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1AEC7C80-A157-4B28-92A0-97352D945ED3}"/>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B7E5D135-8114-4B83-A5D3-51A5C413F7F7}"/>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5A7282E1-FDCC-4635-B1F0-A93A054023EB}"/>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84A0187E-7FF8-4832-86FA-D72F77251BE1}"/>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EC2DA35F-EB0C-413E-BAC2-AA1138D85B9C}"/>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9634</xdr:rowOff>
    </xdr:from>
    <xdr:to>
      <xdr:col>81</xdr:col>
      <xdr:colOff>95250</xdr:colOff>
      <xdr:row>61</xdr:row>
      <xdr:rowOff>111234</xdr:rowOff>
    </xdr:to>
    <xdr:sp macro="" textlink="">
      <xdr:nvSpPr>
        <xdr:cNvPr id="337" name="楕円 336">
          <a:extLst>
            <a:ext uri="{FF2B5EF4-FFF2-40B4-BE49-F238E27FC236}">
              <a16:creationId xmlns:a16="http://schemas.microsoft.com/office/drawing/2014/main" id="{D2F4AD04-D5A2-4183-B1DB-3A897201D293}"/>
            </a:ext>
          </a:extLst>
        </xdr:cNvPr>
        <xdr:cNvSpPr/>
      </xdr:nvSpPr>
      <xdr:spPr>
        <a:xfrm>
          <a:off x="16967200" y="1046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153161</xdr:rowOff>
    </xdr:from>
    <xdr:ext cx="762000" cy="259045"/>
    <xdr:sp macro="" textlink="">
      <xdr:nvSpPr>
        <xdr:cNvPr id="338" name="定員管理の状況該当値テキスト">
          <a:extLst>
            <a:ext uri="{FF2B5EF4-FFF2-40B4-BE49-F238E27FC236}">
              <a16:creationId xmlns:a16="http://schemas.microsoft.com/office/drawing/2014/main" id="{D901147D-18BB-4E9D-9431-6B1C28B5183E}"/>
            </a:ext>
          </a:extLst>
        </xdr:cNvPr>
        <xdr:cNvSpPr txBox="1"/>
      </xdr:nvSpPr>
      <xdr:spPr>
        <a:xfrm>
          <a:off x="17106900" y="10440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145923</xdr:rowOff>
    </xdr:from>
    <xdr:to>
      <xdr:col>77</xdr:col>
      <xdr:colOff>95250</xdr:colOff>
      <xdr:row>61</xdr:row>
      <xdr:rowOff>76073</xdr:rowOff>
    </xdr:to>
    <xdr:sp macro="" textlink="">
      <xdr:nvSpPr>
        <xdr:cNvPr id="339" name="楕円 338">
          <a:extLst>
            <a:ext uri="{FF2B5EF4-FFF2-40B4-BE49-F238E27FC236}">
              <a16:creationId xmlns:a16="http://schemas.microsoft.com/office/drawing/2014/main" id="{98CFBD6E-39E3-44CA-A54D-F734AE5CCBDB}"/>
            </a:ext>
          </a:extLst>
        </xdr:cNvPr>
        <xdr:cNvSpPr/>
      </xdr:nvSpPr>
      <xdr:spPr>
        <a:xfrm>
          <a:off x="16129000" y="1043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60850</xdr:rowOff>
    </xdr:from>
    <xdr:ext cx="736600" cy="259045"/>
    <xdr:sp macro="" textlink="">
      <xdr:nvSpPr>
        <xdr:cNvPr id="340" name="テキスト ボックス 339">
          <a:extLst>
            <a:ext uri="{FF2B5EF4-FFF2-40B4-BE49-F238E27FC236}">
              <a16:creationId xmlns:a16="http://schemas.microsoft.com/office/drawing/2014/main" id="{CB7A1BBB-48F3-4BCB-9506-605C37E9EB44}"/>
            </a:ext>
          </a:extLst>
        </xdr:cNvPr>
        <xdr:cNvSpPr txBox="1"/>
      </xdr:nvSpPr>
      <xdr:spPr>
        <a:xfrm>
          <a:off x="15798800" y="10519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122482</xdr:rowOff>
    </xdr:from>
    <xdr:to>
      <xdr:col>73</xdr:col>
      <xdr:colOff>44450</xdr:colOff>
      <xdr:row>61</xdr:row>
      <xdr:rowOff>52632</xdr:rowOff>
    </xdr:to>
    <xdr:sp macro="" textlink="">
      <xdr:nvSpPr>
        <xdr:cNvPr id="341" name="楕円 340">
          <a:extLst>
            <a:ext uri="{FF2B5EF4-FFF2-40B4-BE49-F238E27FC236}">
              <a16:creationId xmlns:a16="http://schemas.microsoft.com/office/drawing/2014/main" id="{96A7971F-44B3-4657-B41E-E2532204E795}"/>
            </a:ext>
          </a:extLst>
        </xdr:cNvPr>
        <xdr:cNvSpPr/>
      </xdr:nvSpPr>
      <xdr:spPr>
        <a:xfrm>
          <a:off x="15240000" y="1040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37409</xdr:rowOff>
    </xdr:from>
    <xdr:ext cx="762000" cy="259045"/>
    <xdr:sp macro="" textlink="">
      <xdr:nvSpPr>
        <xdr:cNvPr id="342" name="テキスト ボックス 341">
          <a:extLst>
            <a:ext uri="{FF2B5EF4-FFF2-40B4-BE49-F238E27FC236}">
              <a16:creationId xmlns:a16="http://schemas.microsoft.com/office/drawing/2014/main" id="{81B05D85-AD24-49EE-91BD-716D325BD69E}"/>
            </a:ext>
          </a:extLst>
        </xdr:cNvPr>
        <xdr:cNvSpPr txBox="1"/>
      </xdr:nvSpPr>
      <xdr:spPr>
        <a:xfrm>
          <a:off x="14909800" y="1049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146957</xdr:rowOff>
    </xdr:from>
    <xdr:to>
      <xdr:col>68</xdr:col>
      <xdr:colOff>203200</xdr:colOff>
      <xdr:row>61</xdr:row>
      <xdr:rowOff>77107</xdr:rowOff>
    </xdr:to>
    <xdr:sp macro="" textlink="">
      <xdr:nvSpPr>
        <xdr:cNvPr id="343" name="楕円 342">
          <a:extLst>
            <a:ext uri="{FF2B5EF4-FFF2-40B4-BE49-F238E27FC236}">
              <a16:creationId xmlns:a16="http://schemas.microsoft.com/office/drawing/2014/main" id="{AA52A3C2-7072-485E-9C71-ED36D15DCCA1}"/>
            </a:ext>
          </a:extLst>
        </xdr:cNvPr>
        <xdr:cNvSpPr/>
      </xdr:nvSpPr>
      <xdr:spPr>
        <a:xfrm>
          <a:off x="14351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61884</xdr:rowOff>
    </xdr:from>
    <xdr:ext cx="762000" cy="259045"/>
    <xdr:sp macro="" textlink="">
      <xdr:nvSpPr>
        <xdr:cNvPr id="344" name="テキスト ボックス 343">
          <a:extLst>
            <a:ext uri="{FF2B5EF4-FFF2-40B4-BE49-F238E27FC236}">
              <a16:creationId xmlns:a16="http://schemas.microsoft.com/office/drawing/2014/main" id="{81D16969-7515-4196-8948-E5B96D03341F}"/>
            </a:ext>
          </a:extLst>
        </xdr:cNvPr>
        <xdr:cNvSpPr txBox="1"/>
      </xdr:nvSpPr>
      <xdr:spPr>
        <a:xfrm>
          <a:off x="140208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126964</xdr:rowOff>
    </xdr:from>
    <xdr:to>
      <xdr:col>64</xdr:col>
      <xdr:colOff>152400</xdr:colOff>
      <xdr:row>61</xdr:row>
      <xdr:rowOff>57114</xdr:rowOff>
    </xdr:to>
    <xdr:sp macro="" textlink="">
      <xdr:nvSpPr>
        <xdr:cNvPr id="345" name="楕円 344">
          <a:extLst>
            <a:ext uri="{FF2B5EF4-FFF2-40B4-BE49-F238E27FC236}">
              <a16:creationId xmlns:a16="http://schemas.microsoft.com/office/drawing/2014/main" id="{A91C846C-D4FD-4811-B08F-DCCA352262EC}"/>
            </a:ext>
          </a:extLst>
        </xdr:cNvPr>
        <xdr:cNvSpPr/>
      </xdr:nvSpPr>
      <xdr:spPr>
        <a:xfrm>
          <a:off x="13462000" y="1041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41891</xdr:rowOff>
    </xdr:from>
    <xdr:ext cx="762000" cy="259045"/>
    <xdr:sp macro="" textlink="">
      <xdr:nvSpPr>
        <xdr:cNvPr id="346" name="テキスト ボックス 345">
          <a:extLst>
            <a:ext uri="{FF2B5EF4-FFF2-40B4-BE49-F238E27FC236}">
              <a16:creationId xmlns:a16="http://schemas.microsoft.com/office/drawing/2014/main" id="{6AA2044B-424C-4C63-A95E-803F07E9C8A2}"/>
            </a:ext>
          </a:extLst>
        </xdr:cNvPr>
        <xdr:cNvSpPr txBox="1"/>
      </xdr:nvSpPr>
      <xdr:spPr>
        <a:xfrm>
          <a:off x="13131800" y="1050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3F0C9DFD-CE76-459B-9AC7-6E620481FDAC}"/>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D75067D-9C0A-4F19-9DCD-DA094736E383}"/>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4CC5F8A1-8CA6-4284-96C1-387D41DE9EAC}"/>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6E58DE26-4C7F-48FA-9C57-88FA7194A1D7}"/>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7533BD5F-3AFA-4D8B-B95C-666830608AFD}"/>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DCFFE4F-7818-4EDC-BE67-B2EAAA20A4CD}"/>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75AC1C29-D128-4B08-AE5F-128922F81095}"/>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6E143EE-A66E-445E-8CB1-AA7737D9734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1A764269-DDA1-4B04-BDC2-E2D18FD169F3}"/>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BA3DB64-08BD-49F0-AEA6-652E5B79CEE6}"/>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272CD297-E2B2-4FDF-AF2F-589B6672F918}"/>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F753ED0-0004-4A0A-BD5F-D76F609B20BD}"/>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E5AE6DE0-5278-476C-81AB-C5D34C0B4BF6}"/>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国保病院建設など</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大型事業の償還が開始となっ</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類似団体平均値を下回っているものの、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数値が上昇していく見込みである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ことから、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起債の借入にあたっては、緊急性や必要性の高い事業を選択し、新規</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起債発行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抑制に努める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CC29D7C3-A7ED-41DE-998A-733CA0F4B021}"/>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273CD7A6-D6A4-4A01-9F32-0BFDE8F96968}"/>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F0F419B3-0C64-47BD-93D3-1A8D5EB236AD}"/>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F632A3C-FF9B-42F3-9B59-2DB6587FB4F5}"/>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A6027533-FF75-4485-9E2A-38F0E3F1C243}"/>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20252A4C-21B9-4C7A-B120-B2461E79A362}"/>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9CEE33E4-CC8E-48E9-ACD5-8A0CF3A750D8}"/>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75167640-43EC-4FEA-B0C2-6876992392F6}"/>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6020024A-F12E-433D-AF5E-0F851EE0DA11}"/>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A3DBF09B-EDBD-4E2A-A302-56B688916DC4}"/>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5A5678A1-C2F9-4105-BFBC-92F606B04AAD}"/>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B7D33C02-96C5-4A43-A68B-018BE492C0B1}"/>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D4827324-80F9-4474-9D41-BCCFCC224D6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489A7C92-491A-4187-BCA7-85C41192257D}"/>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a:extLst>
            <a:ext uri="{FF2B5EF4-FFF2-40B4-BE49-F238E27FC236}">
              <a16:creationId xmlns:a16="http://schemas.microsoft.com/office/drawing/2014/main" id="{F73D4294-4E84-4C83-B7EB-73047F11FD9F}"/>
            </a:ext>
          </a:extLst>
        </xdr:cNvPr>
        <xdr:cNvCxnSpPr/>
      </xdr:nvCxnSpPr>
      <xdr:spPr>
        <a:xfrm flipV="1">
          <a:off x="17018000"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a:extLst>
            <a:ext uri="{FF2B5EF4-FFF2-40B4-BE49-F238E27FC236}">
              <a16:creationId xmlns:a16="http://schemas.microsoft.com/office/drawing/2014/main" id="{4BCC6106-B176-4555-BC1B-E875A501DE1A}"/>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a:extLst>
            <a:ext uri="{FF2B5EF4-FFF2-40B4-BE49-F238E27FC236}">
              <a16:creationId xmlns:a16="http://schemas.microsoft.com/office/drawing/2014/main" id="{900D2FCF-F462-4295-B0C9-7C6BBD2ED1E4}"/>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60F44104-A48B-42FE-8235-0333F704955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17607EE0-0401-4C13-A459-2817C5C18EFD}"/>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167217</xdr:rowOff>
    </xdr:from>
    <xdr:to>
      <xdr:col>81</xdr:col>
      <xdr:colOff>44450</xdr:colOff>
      <xdr:row>41</xdr:row>
      <xdr:rowOff>124460</xdr:rowOff>
    </xdr:to>
    <xdr:cxnSp macro="">
      <xdr:nvCxnSpPr>
        <xdr:cNvPr id="379" name="直線コネクタ 378">
          <a:extLst>
            <a:ext uri="{FF2B5EF4-FFF2-40B4-BE49-F238E27FC236}">
              <a16:creationId xmlns:a16="http://schemas.microsoft.com/office/drawing/2014/main" id="{7196867C-DFF4-481C-9B8C-CFCED0608E21}"/>
            </a:ext>
          </a:extLst>
        </xdr:cNvPr>
        <xdr:cNvCxnSpPr/>
      </xdr:nvCxnSpPr>
      <xdr:spPr>
        <a:xfrm>
          <a:off x="16179800" y="7025217"/>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0" name="公債費負担の状況平均値テキスト">
          <a:extLst>
            <a:ext uri="{FF2B5EF4-FFF2-40B4-BE49-F238E27FC236}">
              <a16:creationId xmlns:a16="http://schemas.microsoft.com/office/drawing/2014/main" id="{5CE8555F-DC3D-4153-BE13-9D88FEA1F83B}"/>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a:extLst>
            <a:ext uri="{FF2B5EF4-FFF2-40B4-BE49-F238E27FC236}">
              <a16:creationId xmlns:a16="http://schemas.microsoft.com/office/drawing/2014/main" id="{611DD758-B4E5-4175-BCFA-C0DBA2BF308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110913</xdr:rowOff>
    </xdr:from>
    <xdr:to>
      <xdr:col>77</xdr:col>
      <xdr:colOff>44450</xdr:colOff>
      <xdr:row>40</xdr:row>
      <xdr:rowOff>167217</xdr:rowOff>
    </xdr:to>
    <xdr:cxnSp macro="">
      <xdr:nvCxnSpPr>
        <xdr:cNvPr id="382" name="直線コネクタ 381">
          <a:extLst>
            <a:ext uri="{FF2B5EF4-FFF2-40B4-BE49-F238E27FC236}">
              <a16:creationId xmlns:a16="http://schemas.microsoft.com/office/drawing/2014/main" id="{D89C7F84-B2C3-4A44-9EA8-BEA0693D7F6D}"/>
            </a:ext>
          </a:extLst>
        </xdr:cNvPr>
        <xdr:cNvCxnSpPr/>
      </xdr:nvCxnSpPr>
      <xdr:spPr>
        <a:xfrm>
          <a:off x="15290800" y="696891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F28F6CB1-8469-4028-A403-AD551120748F}"/>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5226CF7B-AB2F-4631-84D6-51B9476B2E6E}"/>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78740</xdr:rowOff>
    </xdr:from>
    <xdr:to>
      <xdr:col>72</xdr:col>
      <xdr:colOff>203200</xdr:colOff>
      <xdr:row>40</xdr:row>
      <xdr:rowOff>110913</xdr:rowOff>
    </xdr:to>
    <xdr:cxnSp macro="">
      <xdr:nvCxnSpPr>
        <xdr:cNvPr id="385" name="直線コネクタ 384">
          <a:extLst>
            <a:ext uri="{FF2B5EF4-FFF2-40B4-BE49-F238E27FC236}">
              <a16:creationId xmlns:a16="http://schemas.microsoft.com/office/drawing/2014/main" id="{6CDDD0FA-BFEC-4024-BFEF-D29CCB79DCD8}"/>
            </a:ext>
          </a:extLst>
        </xdr:cNvPr>
        <xdr:cNvCxnSpPr/>
      </xdr:nvCxnSpPr>
      <xdr:spPr>
        <a:xfrm>
          <a:off x="14401800" y="693674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a:extLst>
            <a:ext uri="{FF2B5EF4-FFF2-40B4-BE49-F238E27FC236}">
              <a16:creationId xmlns:a16="http://schemas.microsoft.com/office/drawing/2014/main" id="{95D84629-293E-4388-A1C3-775E331E44B2}"/>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7" name="テキスト ボックス 386">
          <a:extLst>
            <a:ext uri="{FF2B5EF4-FFF2-40B4-BE49-F238E27FC236}">
              <a16:creationId xmlns:a16="http://schemas.microsoft.com/office/drawing/2014/main" id="{2277FB8F-C0D5-4903-9FA6-C86079830DF5}"/>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40</xdr:row>
      <xdr:rowOff>78740</xdr:rowOff>
    </xdr:to>
    <xdr:cxnSp macro="">
      <xdr:nvCxnSpPr>
        <xdr:cNvPr id="388" name="直線コネクタ 387">
          <a:extLst>
            <a:ext uri="{FF2B5EF4-FFF2-40B4-BE49-F238E27FC236}">
              <a16:creationId xmlns:a16="http://schemas.microsoft.com/office/drawing/2014/main" id="{584D7EDF-1916-4985-A45B-35F975D7DA61}"/>
            </a:ext>
          </a:extLst>
        </xdr:cNvPr>
        <xdr:cNvCxnSpPr/>
      </xdr:nvCxnSpPr>
      <xdr:spPr>
        <a:xfrm>
          <a:off x="13512800" y="6936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22860</xdr:rowOff>
    </xdr:from>
    <xdr:to>
      <xdr:col>68</xdr:col>
      <xdr:colOff>203200</xdr:colOff>
      <xdr:row>42</xdr:row>
      <xdr:rowOff>124460</xdr:rowOff>
    </xdr:to>
    <xdr:sp macro="" textlink="">
      <xdr:nvSpPr>
        <xdr:cNvPr id="389" name="フローチャート: 判断 388">
          <a:extLst>
            <a:ext uri="{FF2B5EF4-FFF2-40B4-BE49-F238E27FC236}">
              <a16:creationId xmlns:a16="http://schemas.microsoft.com/office/drawing/2014/main" id="{BD0350F3-2B77-4C62-AD8E-5B9E3FAABA5F}"/>
            </a:ext>
          </a:extLst>
        </xdr:cNvPr>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390" name="テキスト ボックス 389">
          <a:extLst>
            <a:ext uri="{FF2B5EF4-FFF2-40B4-BE49-F238E27FC236}">
              <a16:creationId xmlns:a16="http://schemas.microsoft.com/office/drawing/2014/main" id="{662A872E-5BD1-4728-952B-B08502D4794E}"/>
            </a:ext>
          </a:extLst>
        </xdr:cNvPr>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91" name="フローチャート: 判断 390">
          <a:extLst>
            <a:ext uri="{FF2B5EF4-FFF2-40B4-BE49-F238E27FC236}">
              <a16:creationId xmlns:a16="http://schemas.microsoft.com/office/drawing/2014/main" id="{20B8BA46-3AA5-4E9E-A569-9F94B978527D}"/>
            </a:ext>
          </a:extLst>
        </xdr:cNvPr>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392" name="テキスト ボックス 391">
          <a:extLst>
            <a:ext uri="{FF2B5EF4-FFF2-40B4-BE49-F238E27FC236}">
              <a16:creationId xmlns:a16="http://schemas.microsoft.com/office/drawing/2014/main" id="{615D7432-6C27-44DE-BB9F-F955A353C5D1}"/>
            </a:ext>
          </a:extLst>
        </xdr:cNvPr>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573AED06-E3D0-4463-A0F3-5DD56DE104DD}"/>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532CD06D-1D8E-492C-9528-75079FE64AD6}"/>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AC3AD1F6-B3E7-4974-ACC0-E940803BBB8B}"/>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DA2646C7-814D-4BF0-8B60-772DF7DE2B4B}"/>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A71DFA7D-9E18-4B68-BD50-3E51B634F228}"/>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98" name="楕円 397">
          <a:extLst>
            <a:ext uri="{FF2B5EF4-FFF2-40B4-BE49-F238E27FC236}">
              <a16:creationId xmlns:a16="http://schemas.microsoft.com/office/drawing/2014/main" id="{24E74A5E-2118-4AF6-9A83-4514A6BA7537}"/>
            </a:ext>
          </a:extLst>
        </xdr:cNvPr>
        <xdr:cNvSpPr/>
      </xdr:nvSpPr>
      <xdr:spPr>
        <a:xfrm>
          <a:off x="16967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90187</xdr:rowOff>
    </xdr:from>
    <xdr:ext cx="762000" cy="259045"/>
    <xdr:sp macro="" textlink="">
      <xdr:nvSpPr>
        <xdr:cNvPr id="399" name="公債費負担の状況該当値テキスト">
          <a:extLst>
            <a:ext uri="{FF2B5EF4-FFF2-40B4-BE49-F238E27FC236}">
              <a16:creationId xmlns:a16="http://schemas.microsoft.com/office/drawing/2014/main" id="{2BFC96B5-BA3E-4E7D-ADD6-1FD5543737FA}"/>
            </a:ext>
          </a:extLst>
        </xdr:cNvPr>
        <xdr:cNvSpPr txBox="1"/>
      </xdr:nvSpPr>
      <xdr:spPr>
        <a:xfrm>
          <a:off x="171069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116417</xdr:rowOff>
    </xdr:from>
    <xdr:to>
      <xdr:col>77</xdr:col>
      <xdr:colOff>95250</xdr:colOff>
      <xdr:row>41</xdr:row>
      <xdr:rowOff>46567</xdr:rowOff>
    </xdr:to>
    <xdr:sp macro="" textlink="">
      <xdr:nvSpPr>
        <xdr:cNvPr id="400" name="楕円 399">
          <a:extLst>
            <a:ext uri="{FF2B5EF4-FFF2-40B4-BE49-F238E27FC236}">
              <a16:creationId xmlns:a16="http://schemas.microsoft.com/office/drawing/2014/main" id="{B1446EBE-C057-443C-8163-42817F8B0532}"/>
            </a:ext>
          </a:extLst>
        </xdr:cNvPr>
        <xdr:cNvSpPr/>
      </xdr:nvSpPr>
      <xdr:spPr>
        <a:xfrm>
          <a:off x="16129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56744</xdr:rowOff>
    </xdr:from>
    <xdr:ext cx="736600" cy="259045"/>
    <xdr:sp macro="" textlink="">
      <xdr:nvSpPr>
        <xdr:cNvPr id="401" name="テキスト ボックス 400">
          <a:extLst>
            <a:ext uri="{FF2B5EF4-FFF2-40B4-BE49-F238E27FC236}">
              <a16:creationId xmlns:a16="http://schemas.microsoft.com/office/drawing/2014/main" id="{3124C434-9781-43F5-95AA-F7FCEF14747A}"/>
            </a:ext>
          </a:extLst>
        </xdr:cNvPr>
        <xdr:cNvSpPr txBox="1"/>
      </xdr:nvSpPr>
      <xdr:spPr>
        <a:xfrm>
          <a:off x="15798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60113</xdr:rowOff>
    </xdr:from>
    <xdr:to>
      <xdr:col>73</xdr:col>
      <xdr:colOff>44450</xdr:colOff>
      <xdr:row>40</xdr:row>
      <xdr:rowOff>161713</xdr:rowOff>
    </xdr:to>
    <xdr:sp macro="" textlink="">
      <xdr:nvSpPr>
        <xdr:cNvPr id="402" name="楕円 401">
          <a:extLst>
            <a:ext uri="{FF2B5EF4-FFF2-40B4-BE49-F238E27FC236}">
              <a16:creationId xmlns:a16="http://schemas.microsoft.com/office/drawing/2014/main" id="{98D95B04-C799-49D5-9327-887EA60F6AEB}"/>
            </a:ext>
          </a:extLst>
        </xdr:cNvPr>
        <xdr:cNvSpPr/>
      </xdr:nvSpPr>
      <xdr:spPr>
        <a:xfrm>
          <a:off x="15240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440</xdr:rowOff>
    </xdr:from>
    <xdr:ext cx="762000" cy="259045"/>
    <xdr:sp macro="" textlink="">
      <xdr:nvSpPr>
        <xdr:cNvPr id="403" name="テキスト ボックス 402">
          <a:extLst>
            <a:ext uri="{FF2B5EF4-FFF2-40B4-BE49-F238E27FC236}">
              <a16:creationId xmlns:a16="http://schemas.microsoft.com/office/drawing/2014/main" id="{0103A34C-E394-43D2-B5B1-F6CDB37C5A84}"/>
            </a:ext>
          </a:extLst>
        </xdr:cNvPr>
        <xdr:cNvSpPr txBox="1"/>
      </xdr:nvSpPr>
      <xdr:spPr>
        <a:xfrm>
          <a:off x="14909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27940</xdr:rowOff>
    </xdr:from>
    <xdr:to>
      <xdr:col>68</xdr:col>
      <xdr:colOff>203200</xdr:colOff>
      <xdr:row>40</xdr:row>
      <xdr:rowOff>129540</xdr:rowOff>
    </xdr:to>
    <xdr:sp macro="" textlink="">
      <xdr:nvSpPr>
        <xdr:cNvPr id="404" name="楕円 403">
          <a:extLst>
            <a:ext uri="{FF2B5EF4-FFF2-40B4-BE49-F238E27FC236}">
              <a16:creationId xmlns:a16="http://schemas.microsoft.com/office/drawing/2014/main" id="{EEC1C87E-29BE-4026-B482-08C333632EDF}"/>
            </a:ext>
          </a:extLst>
        </xdr:cNvPr>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405" name="テキスト ボックス 404">
          <a:extLst>
            <a:ext uri="{FF2B5EF4-FFF2-40B4-BE49-F238E27FC236}">
              <a16:creationId xmlns:a16="http://schemas.microsoft.com/office/drawing/2014/main" id="{AC94B538-EED2-4590-BAFF-88BFB4A7B109}"/>
            </a:ext>
          </a:extLst>
        </xdr:cNvPr>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06" name="楕円 405">
          <a:extLst>
            <a:ext uri="{FF2B5EF4-FFF2-40B4-BE49-F238E27FC236}">
              <a16:creationId xmlns:a16="http://schemas.microsoft.com/office/drawing/2014/main" id="{780EF70E-FE6C-49B7-B08C-BBE01EA5AA99}"/>
            </a:ext>
          </a:extLst>
        </xdr:cNvPr>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407" name="テキスト ボックス 406">
          <a:extLst>
            <a:ext uri="{FF2B5EF4-FFF2-40B4-BE49-F238E27FC236}">
              <a16:creationId xmlns:a16="http://schemas.microsoft.com/office/drawing/2014/main" id="{CF82408D-CE58-4F14-A898-13C3612192F7}"/>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F3DAC613-D3D6-4DF8-8C49-09271F57216D}"/>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A3BA518A-057C-4BEE-9363-FC7A037241B2}"/>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D3B940F7-9530-4E4A-AA59-699CF9C38598}"/>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B35C80B1-A9C2-435D-9AA4-1FFA5C21AC17}"/>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375FC348-0F6C-4EF7-9BE5-5640F1B6A547}"/>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F877449E-C279-4FD0-82EC-08B591990933}"/>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35037180-1399-4448-909C-FD94A611159C}"/>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B30B8A15-20C0-41E7-95B9-8C11BF8695B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B3DBA802-7AAD-479F-B476-85BDB70585B5}"/>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195F56E4-C67E-4583-9E01-FD28D5562571}"/>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B9CCA26D-D872-479E-ADB7-1CDE8C946545}"/>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CBA09A0B-DBFB-4BEC-954F-F4975D6FABF2}"/>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A1C0CE4C-539C-422E-8F1A-41B4D18BCBB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年度決算より数値が算定されている。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整備や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教育施設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の大規模改修など、大型事業の実施に係る借入金が増となったため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、前年より減少したものの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今後も将来負担比率の数値は算定される見込みであるが、新規起債発行の抑制などにより将来負担の削減に努める。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95965051-A6D5-40AD-A64E-24D0EFFAA123}"/>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CDCFFA5B-1588-441A-826E-CC7AFC040BC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33BF653B-CC78-4685-B99E-8A0E55F57B8A}"/>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BA9D4BAE-3A96-4963-B61C-5CD0AAA63147}"/>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B3A8B17B-C2D9-489B-96F0-9B6565F8DB87}"/>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F18A1BBC-3BE9-4E5A-B081-EFA3C4C78FF3}"/>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2F549D6E-7C50-4D93-A614-69AC66DF099E}"/>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900D4FA1-72DF-4AC0-B4F1-F8631366163C}"/>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58FAC65E-5372-4B5F-B0B4-0057ED8C73FE}"/>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6A65EE5C-446B-4C14-A908-6752F6808E3D}"/>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FC858D7-DB03-4333-A737-CD97B3048E32}"/>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8A8BB9B5-698F-406A-A75A-951F2F643D14}"/>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A6F32A45-04F1-458D-A86E-1227D97DE705}"/>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9AF3D949-9F88-49AD-8147-427C6828F217}"/>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F51CF2E5-DFE7-4794-B319-201D2E8DECCE}"/>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a:extLst>
            <a:ext uri="{FF2B5EF4-FFF2-40B4-BE49-F238E27FC236}">
              <a16:creationId xmlns:a16="http://schemas.microsoft.com/office/drawing/2014/main" id="{41C74DED-BE58-476C-82EC-B76315B433F6}"/>
            </a:ext>
          </a:extLst>
        </xdr:cNvPr>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a:extLst>
            <a:ext uri="{FF2B5EF4-FFF2-40B4-BE49-F238E27FC236}">
              <a16:creationId xmlns:a16="http://schemas.microsoft.com/office/drawing/2014/main" id="{E3A834D6-D811-412F-9C50-842D725E4496}"/>
            </a:ext>
          </a:extLst>
        </xdr:cNvPr>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a:extLst>
            <a:ext uri="{FF2B5EF4-FFF2-40B4-BE49-F238E27FC236}">
              <a16:creationId xmlns:a16="http://schemas.microsoft.com/office/drawing/2014/main" id="{D23BA016-F964-48D8-8AC3-5BB19DAF4B61}"/>
            </a:ext>
          </a:extLst>
        </xdr:cNvPr>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F02D6A71-29F0-44B7-B0F1-E8BE2C4634DC}"/>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606EEBB3-A26D-4D29-937E-0AA1B837D1A9}"/>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8325</xdr:rowOff>
    </xdr:from>
    <xdr:to>
      <xdr:col>81</xdr:col>
      <xdr:colOff>44450</xdr:colOff>
      <xdr:row>17</xdr:row>
      <xdr:rowOff>59267</xdr:rowOff>
    </xdr:to>
    <xdr:cxnSp macro="">
      <xdr:nvCxnSpPr>
        <xdr:cNvPr id="441" name="直線コネクタ 440">
          <a:extLst>
            <a:ext uri="{FF2B5EF4-FFF2-40B4-BE49-F238E27FC236}">
              <a16:creationId xmlns:a16="http://schemas.microsoft.com/office/drawing/2014/main" id="{150A4C43-F144-47E4-AC9A-AFA57D92FE20}"/>
            </a:ext>
          </a:extLst>
        </xdr:cNvPr>
        <xdr:cNvCxnSpPr/>
      </xdr:nvCxnSpPr>
      <xdr:spPr>
        <a:xfrm flipV="1">
          <a:off x="16179800" y="2922975"/>
          <a:ext cx="838200" cy="5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2" name="将来負担の状況平均値テキスト">
          <a:extLst>
            <a:ext uri="{FF2B5EF4-FFF2-40B4-BE49-F238E27FC236}">
              <a16:creationId xmlns:a16="http://schemas.microsoft.com/office/drawing/2014/main" id="{207A6762-AF6C-4632-B53A-F261FF0A7E2C}"/>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75C18394-0E42-4A64-B29D-72AE5D085BE4}"/>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151624</xdr:rowOff>
    </xdr:from>
    <xdr:to>
      <xdr:col>77</xdr:col>
      <xdr:colOff>44450</xdr:colOff>
      <xdr:row>17</xdr:row>
      <xdr:rowOff>59267</xdr:rowOff>
    </xdr:to>
    <xdr:cxnSp macro="">
      <xdr:nvCxnSpPr>
        <xdr:cNvPr id="444" name="直線コネクタ 443">
          <a:extLst>
            <a:ext uri="{FF2B5EF4-FFF2-40B4-BE49-F238E27FC236}">
              <a16:creationId xmlns:a16="http://schemas.microsoft.com/office/drawing/2014/main" id="{CAF00A88-C921-4210-8F38-DA8D68E5268A}"/>
            </a:ext>
          </a:extLst>
        </xdr:cNvPr>
        <xdr:cNvCxnSpPr/>
      </xdr:nvCxnSpPr>
      <xdr:spPr>
        <a:xfrm>
          <a:off x="15290800" y="2894824"/>
          <a:ext cx="889000" cy="7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592155D1-69F3-492C-8FD9-91D63B92C888}"/>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21261464-860D-4759-BA03-633E832819EF}"/>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167569</xdr:rowOff>
    </xdr:from>
    <xdr:to>
      <xdr:col>72</xdr:col>
      <xdr:colOff>203200</xdr:colOff>
      <xdr:row>16</xdr:row>
      <xdr:rowOff>151624</xdr:rowOff>
    </xdr:to>
    <xdr:cxnSp macro="">
      <xdr:nvCxnSpPr>
        <xdr:cNvPr id="447" name="直線コネクタ 446">
          <a:extLst>
            <a:ext uri="{FF2B5EF4-FFF2-40B4-BE49-F238E27FC236}">
              <a16:creationId xmlns:a16="http://schemas.microsoft.com/office/drawing/2014/main" id="{F44722DF-1EDC-4B21-9AD8-AEA272F92802}"/>
            </a:ext>
          </a:extLst>
        </xdr:cNvPr>
        <xdr:cNvCxnSpPr/>
      </xdr:nvCxnSpPr>
      <xdr:spPr>
        <a:xfrm>
          <a:off x="14401800" y="2739319"/>
          <a:ext cx="889000" cy="15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a:extLst>
            <a:ext uri="{FF2B5EF4-FFF2-40B4-BE49-F238E27FC236}">
              <a16:creationId xmlns:a16="http://schemas.microsoft.com/office/drawing/2014/main" id="{D844920C-BE20-429B-B3C8-85486BE20DC6}"/>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8150E1E0-B666-47CE-9927-8B07B309FDDE}"/>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167569</xdr:rowOff>
    </xdr:from>
    <xdr:to>
      <xdr:col>68</xdr:col>
      <xdr:colOff>152400</xdr:colOff>
      <xdr:row>16</xdr:row>
      <xdr:rowOff>138218</xdr:rowOff>
    </xdr:to>
    <xdr:cxnSp macro="">
      <xdr:nvCxnSpPr>
        <xdr:cNvPr id="450" name="直線コネクタ 449">
          <a:extLst>
            <a:ext uri="{FF2B5EF4-FFF2-40B4-BE49-F238E27FC236}">
              <a16:creationId xmlns:a16="http://schemas.microsoft.com/office/drawing/2014/main" id="{C85A733B-F48A-469E-ABE2-ADA1E916E4D4}"/>
            </a:ext>
          </a:extLst>
        </xdr:cNvPr>
        <xdr:cNvCxnSpPr/>
      </xdr:nvCxnSpPr>
      <xdr:spPr>
        <a:xfrm flipV="1">
          <a:off x="13512800" y="2739319"/>
          <a:ext cx="889000" cy="14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1" name="フローチャート: 判断 450">
          <a:extLst>
            <a:ext uri="{FF2B5EF4-FFF2-40B4-BE49-F238E27FC236}">
              <a16:creationId xmlns:a16="http://schemas.microsoft.com/office/drawing/2014/main" id="{75933DF3-6BE7-44A0-BDFD-5341D1410D6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D9300B0E-A198-4C93-BDC8-2901A4CB316E}"/>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3" name="フローチャート: 判断 452">
          <a:extLst>
            <a:ext uri="{FF2B5EF4-FFF2-40B4-BE49-F238E27FC236}">
              <a16:creationId xmlns:a16="http://schemas.microsoft.com/office/drawing/2014/main" id="{E89AF398-536B-4F46-AC58-A008C13261C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4" name="テキスト ボックス 453">
          <a:extLst>
            <a:ext uri="{FF2B5EF4-FFF2-40B4-BE49-F238E27FC236}">
              <a16:creationId xmlns:a16="http://schemas.microsoft.com/office/drawing/2014/main" id="{BEE2DAA3-9FC8-413A-9414-30E539BFD16A}"/>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5CC0F734-1FD4-483A-B368-A532304AEFF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31B421C-5732-41B3-AC8A-A2C4632283B9}"/>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18B9A8B3-F87D-4A0D-9935-4BDAB897967F}"/>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4D75351-780B-47E6-9380-69B07352BC13}"/>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4054AC1D-A249-4697-8151-2238DF291B4D}"/>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128975</xdr:rowOff>
    </xdr:from>
    <xdr:to>
      <xdr:col>81</xdr:col>
      <xdr:colOff>95250</xdr:colOff>
      <xdr:row>17</xdr:row>
      <xdr:rowOff>59125</xdr:rowOff>
    </xdr:to>
    <xdr:sp macro="" textlink="">
      <xdr:nvSpPr>
        <xdr:cNvPr id="460" name="楕円 459">
          <a:extLst>
            <a:ext uri="{FF2B5EF4-FFF2-40B4-BE49-F238E27FC236}">
              <a16:creationId xmlns:a16="http://schemas.microsoft.com/office/drawing/2014/main" id="{BFC3D606-5567-4770-9674-7321409E5901}"/>
            </a:ext>
          </a:extLst>
        </xdr:cNvPr>
        <xdr:cNvSpPr/>
      </xdr:nvSpPr>
      <xdr:spPr>
        <a:xfrm>
          <a:off x="16967200" y="287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101052</xdr:rowOff>
    </xdr:from>
    <xdr:ext cx="762000" cy="259045"/>
    <xdr:sp macro="" textlink="">
      <xdr:nvSpPr>
        <xdr:cNvPr id="461" name="将来負担の状況該当値テキスト">
          <a:extLst>
            <a:ext uri="{FF2B5EF4-FFF2-40B4-BE49-F238E27FC236}">
              <a16:creationId xmlns:a16="http://schemas.microsoft.com/office/drawing/2014/main" id="{35846026-B5D4-423F-9389-0F918647670D}"/>
            </a:ext>
          </a:extLst>
        </xdr:cNvPr>
        <xdr:cNvSpPr txBox="1"/>
      </xdr:nvSpPr>
      <xdr:spPr>
        <a:xfrm>
          <a:off x="17106900" y="28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8467</xdr:rowOff>
    </xdr:from>
    <xdr:to>
      <xdr:col>77</xdr:col>
      <xdr:colOff>95250</xdr:colOff>
      <xdr:row>17</xdr:row>
      <xdr:rowOff>110067</xdr:rowOff>
    </xdr:to>
    <xdr:sp macro="" textlink="">
      <xdr:nvSpPr>
        <xdr:cNvPr id="462" name="楕円 461">
          <a:extLst>
            <a:ext uri="{FF2B5EF4-FFF2-40B4-BE49-F238E27FC236}">
              <a16:creationId xmlns:a16="http://schemas.microsoft.com/office/drawing/2014/main" id="{445AAAE5-883F-40F8-8F24-B659E690F314}"/>
            </a:ext>
          </a:extLst>
        </xdr:cNvPr>
        <xdr:cNvSpPr/>
      </xdr:nvSpPr>
      <xdr:spPr>
        <a:xfrm>
          <a:off x="16129000" y="292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94844</xdr:rowOff>
    </xdr:from>
    <xdr:ext cx="736600" cy="259045"/>
    <xdr:sp macro="" textlink="">
      <xdr:nvSpPr>
        <xdr:cNvPr id="463" name="テキスト ボックス 462">
          <a:extLst>
            <a:ext uri="{FF2B5EF4-FFF2-40B4-BE49-F238E27FC236}">
              <a16:creationId xmlns:a16="http://schemas.microsoft.com/office/drawing/2014/main" id="{0D8CA6CA-677B-4C16-A3CC-BE18F530FB2B}"/>
            </a:ext>
          </a:extLst>
        </xdr:cNvPr>
        <xdr:cNvSpPr txBox="1"/>
      </xdr:nvSpPr>
      <xdr:spPr>
        <a:xfrm>
          <a:off x="15798800" y="3009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100824</xdr:rowOff>
    </xdr:from>
    <xdr:to>
      <xdr:col>73</xdr:col>
      <xdr:colOff>44450</xdr:colOff>
      <xdr:row>17</xdr:row>
      <xdr:rowOff>30974</xdr:rowOff>
    </xdr:to>
    <xdr:sp macro="" textlink="">
      <xdr:nvSpPr>
        <xdr:cNvPr id="464" name="楕円 463">
          <a:extLst>
            <a:ext uri="{FF2B5EF4-FFF2-40B4-BE49-F238E27FC236}">
              <a16:creationId xmlns:a16="http://schemas.microsoft.com/office/drawing/2014/main" id="{8557930B-B9E0-419E-B3F6-1418A185E943}"/>
            </a:ext>
          </a:extLst>
        </xdr:cNvPr>
        <xdr:cNvSpPr/>
      </xdr:nvSpPr>
      <xdr:spPr>
        <a:xfrm>
          <a:off x="15240000" y="284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15751</xdr:rowOff>
    </xdr:from>
    <xdr:ext cx="762000" cy="259045"/>
    <xdr:sp macro="" textlink="">
      <xdr:nvSpPr>
        <xdr:cNvPr id="465" name="テキスト ボックス 464">
          <a:extLst>
            <a:ext uri="{FF2B5EF4-FFF2-40B4-BE49-F238E27FC236}">
              <a16:creationId xmlns:a16="http://schemas.microsoft.com/office/drawing/2014/main" id="{EE1550D6-E34C-48A7-ADD7-46D8C5942C1E}"/>
            </a:ext>
          </a:extLst>
        </xdr:cNvPr>
        <xdr:cNvSpPr txBox="1"/>
      </xdr:nvSpPr>
      <xdr:spPr>
        <a:xfrm>
          <a:off x="14909800" y="293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116769</xdr:rowOff>
    </xdr:from>
    <xdr:to>
      <xdr:col>68</xdr:col>
      <xdr:colOff>203200</xdr:colOff>
      <xdr:row>16</xdr:row>
      <xdr:rowOff>46919</xdr:rowOff>
    </xdr:to>
    <xdr:sp macro="" textlink="">
      <xdr:nvSpPr>
        <xdr:cNvPr id="466" name="楕円 465">
          <a:extLst>
            <a:ext uri="{FF2B5EF4-FFF2-40B4-BE49-F238E27FC236}">
              <a16:creationId xmlns:a16="http://schemas.microsoft.com/office/drawing/2014/main" id="{6351E977-A176-4C35-ABD8-33A6DE9620F5}"/>
            </a:ext>
          </a:extLst>
        </xdr:cNvPr>
        <xdr:cNvSpPr/>
      </xdr:nvSpPr>
      <xdr:spPr>
        <a:xfrm>
          <a:off x="14351000" y="268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31696</xdr:rowOff>
    </xdr:from>
    <xdr:ext cx="762000" cy="259045"/>
    <xdr:sp macro="" textlink="">
      <xdr:nvSpPr>
        <xdr:cNvPr id="467" name="テキスト ボックス 466">
          <a:extLst>
            <a:ext uri="{FF2B5EF4-FFF2-40B4-BE49-F238E27FC236}">
              <a16:creationId xmlns:a16="http://schemas.microsoft.com/office/drawing/2014/main" id="{8255AA84-112C-40B8-A395-1F9AC65785BD}"/>
            </a:ext>
          </a:extLst>
        </xdr:cNvPr>
        <xdr:cNvSpPr txBox="1"/>
      </xdr:nvSpPr>
      <xdr:spPr>
        <a:xfrm>
          <a:off x="14020800" y="2774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87418</xdr:rowOff>
    </xdr:from>
    <xdr:to>
      <xdr:col>64</xdr:col>
      <xdr:colOff>152400</xdr:colOff>
      <xdr:row>17</xdr:row>
      <xdr:rowOff>17568</xdr:rowOff>
    </xdr:to>
    <xdr:sp macro="" textlink="">
      <xdr:nvSpPr>
        <xdr:cNvPr id="468" name="楕円 467">
          <a:extLst>
            <a:ext uri="{FF2B5EF4-FFF2-40B4-BE49-F238E27FC236}">
              <a16:creationId xmlns:a16="http://schemas.microsoft.com/office/drawing/2014/main" id="{FEB437CF-FDA1-4F72-8CDE-01E8C62657A9}"/>
            </a:ext>
          </a:extLst>
        </xdr:cNvPr>
        <xdr:cNvSpPr/>
      </xdr:nvSpPr>
      <xdr:spPr>
        <a:xfrm>
          <a:off x="13462000" y="283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2345</xdr:rowOff>
    </xdr:from>
    <xdr:ext cx="762000" cy="259045"/>
    <xdr:sp macro="" textlink="">
      <xdr:nvSpPr>
        <xdr:cNvPr id="469" name="テキスト ボックス 468">
          <a:extLst>
            <a:ext uri="{FF2B5EF4-FFF2-40B4-BE49-F238E27FC236}">
              <a16:creationId xmlns:a16="http://schemas.microsoft.com/office/drawing/2014/main" id="{A3CD6A7D-97C7-4DDA-9680-E122A733DC0F}"/>
            </a:ext>
          </a:extLst>
        </xdr:cNvPr>
        <xdr:cNvSpPr txBox="1"/>
      </xdr:nvSpPr>
      <xdr:spPr>
        <a:xfrm>
          <a:off x="13131800" y="2916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北海道平取町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4,594
4,520
743.09
8,090,084
8,011,960
76,741
3,948,797
7,651,972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％」と類似団体平均値を上回っているが、ほぼ前年と同数値となっている。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会計年度任用職員への手当も増となることから、今後の人件費を占める割合が増えると見込まれるが、適正な定員管理を図りながら抑制に努める。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170434</xdr:rowOff>
    </xdr:from>
    <xdr:to>
      <xdr:col>24</xdr:col>
      <xdr:colOff>25400</xdr:colOff>
      <xdr:row>38</xdr:row>
      <xdr:rowOff>3556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5140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3556</xdr:rowOff>
    </xdr:from>
    <xdr:to>
      <xdr:col>19</xdr:col>
      <xdr:colOff>187325</xdr:colOff>
      <xdr:row>38</xdr:row>
      <xdr:rowOff>136144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51865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53103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58420</xdr:rowOff>
    </xdr:from>
    <xdr:to>
      <xdr:col>15</xdr:col>
      <xdr:colOff>98425</xdr:colOff>
      <xdr:row>38</xdr:row>
      <xdr:rowOff>136144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7352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149115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26416</xdr:rowOff>
    </xdr:from>
    <xdr:to>
      <xdr:col>11</xdr:col>
      <xdr:colOff>9525</xdr:colOff>
      <xdr:row>38</xdr:row>
      <xdr:rowOff>58420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415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119634</xdr:rowOff>
    </xdr:from>
    <xdr:to>
      <xdr:col>24</xdr:col>
      <xdr:colOff>76200</xdr:colOff>
      <xdr:row>38</xdr:row>
      <xdr:rowOff>49785</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91711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124206</xdr:rowOff>
    </xdr:from>
    <xdr:to>
      <xdr:col>20</xdr:col>
      <xdr:colOff>38100</xdr:colOff>
      <xdr:row>38</xdr:row>
      <xdr:rowOff>54356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39133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5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85344</xdr:rowOff>
    </xdr:from>
    <xdr:to>
      <xdr:col>15</xdr:col>
      <xdr:colOff>149225</xdr:colOff>
      <xdr:row>39</xdr:row>
      <xdr:rowOff>15494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271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xdr:rowOff>
    </xdr:from>
    <xdr:to>
      <xdr:col>11</xdr:col>
      <xdr:colOff>60325</xdr:colOff>
      <xdr:row>38</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93997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147066</xdr:rowOff>
    </xdr:from>
    <xdr:to>
      <xdr:col>6</xdr:col>
      <xdr:colOff>171450</xdr:colOff>
      <xdr:row>38</xdr:row>
      <xdr:rowOff>77215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61993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％」と類似団体平均値より低い数値となった。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物価の上昇により今後は高くなることが予想されるが、各種経費の削減に取組み、更なる改善に努める。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14986</xdr:rowOff>
    </xdr:from>
    <xdr:to>
      <xdr:col>82</xdr:col>
      <xdr:colOff>107950</xdr:colOff>
      <xdr:row>17</xdr:row>
      <xdr:rowOff>28702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2963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167149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1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14986</xdr:rowOff>
    </xdr:from>
    <xdr:to>
      <xdr:col>78</xdr:col>
      <xdr:colOff>69850</xdr:colOff>
      <xdr:row>17</xdr:row>
      <xdr:rowOff>28702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9296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28702</xdr:rowOff>
    </xdr:from>
    <xdr:to>
      <xdr:col>73</xdr:col>
      <xdr:colOff>180975</xdr:colOff>
      <xdr:row>18</xdr:row>
      <xdr:rowOff>17272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94335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17272</xdr:rowOff>
    </xdr:from>
    <xdr:to>
      <xdr:col>69</xdr:col>
      <xdr:colOff>92075</xdr:colOff>
      <xdr:row>18</xdr:row>
      <xdr:rowOff>40132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31033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117111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149352</xdr:rowOff>
    </xdr:from>
    <xdr:to>
      <xdr:col>82</xdr:col>
      <xdr:colOff>158750</xdr:colOff>
      <xdr:row>17</xdr:row>
      <xdr:rowOff>79502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165879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73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135636</xdr:rowOff>
    </xdr:from>
    <xdr:to>
      <xdr:col>78</xdr:col>
      <xdr:colOff>120650</xdr:colOff>
      <xdr:row>17</xdr:row>
      <xdr:rowOff>65786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75963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4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149352</xdr:rowOff>
    </xdr:from>
    <xdr:to>
      <xdr:col>74</xdr:col>
      <xdr:colOff>31750</xdr:colOff>
      <xdr:row>17</xdr:row>
      <xdr:rowOff>79502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64279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137922</xdr:rowOff>
    </xdr:from>
    <xdr:to>
      <xdr:col>69</xdr:col>
      <xdr:colOff>142875</xdr:colOff>
      <xdr:row>18</xdr:row>
      <xdr:rowOff>68072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52849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160782</xdr:rowOff>
    </xdr:from>
    <xdr:to>
      <xdr:col>65</xdr:col>
      <xdr:colOff>53975</xdr:colOff>
      <xdr:row>18</xdr:row>
      <xdr:rowOff>90932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7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75709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％」と前年より低い数値になるとともに、類似団体平均値と同水準となっている。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少子高齢化による社会保障費の増加が見込まれるが、現水準の維持に努める。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37193</xdr:rowOff>
    </xdr:from>
    <xdr:to>
      <xdr:col>24</xdr:col>
      <xdr:colOff>25400</xdr:colOff>
      <xdr:row>55</xdr:row>
      <xdr:rowOff>102507</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4669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2920</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6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102507</xdr:rowOff>
    </xdr:from>
    <xdr:to>
      <xdr:col>19</xdr:col>
      <xdr:colOff>187325</xdr:colOff>
      <xdr:row>55</xdr:row>
      <xdr:rowOff>135165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532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135165</xdr:rowOff>
    </xdr:from>
    <xdr:to>
      <xdr:col>15</xdr:col>
      <xdr:colOff>98425</xdr:colOff>
      <xdr:row>56</xdr:row>
      <xdr:rowOff>61685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5649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61685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6139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108857</xdr:rowOff>
    </xdr:from>
    <xdr:to>
      <xdr:col>11</xdr:col>
      <xdr:colOff>60325</xdr:colOff>
      <xdr:row>57</xdr:row>
      <xdr:rowOff>39007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23784</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7455</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129920</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51707</xdr:rowOff>
    </xdr:from>
    <xdr:to>
      <xdr:col>20</xdr:col>
      <xdr:colOff>38100</xdr:colOff>
      <xdr:row>55</xdr:row>
      <xdr:rowOff>153307</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84365</xdr:rowOff>
    </xdr:from>
    <xdr:to>
      <xdr:col>15</xdr:col>
      <xdr:colOff>149225</xdr:colOff>
      <xdr:row>56</xdr:row>
      <xdr:rowOff>14515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170742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10885</xdr:rowOff>
    </xdr:from>
    <xdr:to>
      <xdr:col>11</xdr:col>
      <xdr:colOff>60325</xdr:colOff>
      <xdr:row>56</xdr:row>
      <xdr:rowOff>112485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122662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その他の主な内訳は、特別会計への繰出金となり、「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％」と類似団体平均値を下回っている。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今後も、引き続き繰出金の抑制に努める。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115570</xdr:rowOff>
    </xdr:from>
    <xdr:to>
      <xdr:col>82</xdr:col>
      <xdr:colOff>107950</xdr:colOff>
      <xdr:row>55</xdr:row>
      <xdr:rowOff>115570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545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25417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98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115570</xdr:rowOff>
    </xdr:from>
    <xdr:to>
      <xdr:col>78</xdr:col>
      <xdr:colOff>69850</xdr:colOff>
      <xdr:row>55</xdr:row>
      <xdr:rowOff>115570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545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122572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9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115570</xdr:rowOff>
    </xdr:from>
    <xdr:to>
      <xdr:col>73</xdr:col>
      <xdr:colOff>180975</xdr:colOff>
      <xdr:row>55</xdr:row>
      <xdr:rowOff>149860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5453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8272</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109855</xdr:rowOff>
    </xdr:from>
    <xdr:to>
      <xdr:col>69</xdr:col>
      <xdr:colOff>92075</xdr:colOff>
      <xdr:row>55</xdr:row>
      <xdr:rowOff>149860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53960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150495</xdr:rowOff>
    </xdr:from>
    <xdr:to>
      <xdr:col>69</xdr:col>
      <xdr:colOff>142875</xdr:colOff>
      <xdr:row>58</xdr:row>
      <xdr:rowOff>80645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65422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71137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64770</xdr:rowOff>
    </xdr:from>
    <xdr:to>
      <xdr:col>82</xdr:col>
      <xdr:colOff>158750</xdr:colOff>
      <xdr:row>55</xdr:row>
      <xdr:rowOff>166370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81297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64770</xdr:rowOff>
    </xdr:from>
    <xdr:to>
      <xdr:col>78</xdr:col>
      <xdr:colOff>120650</xdr:colOff>
      <xdr:row>55</xdr:row>
      <xdr:rowOff>166370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5097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64770</xdr:rowOff>
    </xdr:from>
    <xdr:to>
      <xdr:col>74</xdr:col>
      <xdr:colOff>31750</xdr:colOff>
      <xdr:row>55</xdr:row>
      <xdr:rowOff>166370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5097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99060</xdr:rowOff>
    </xdr:from>
    <xdr:to>
      <xdr:col>69</xdr:col>
      <xdr:colOff>142875</xdr:colOff>
      <xdr:row>56</xdr:row>
      <xdr:rowOff>29210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52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39387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29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59055</xdr:rowOff>
    </xdr:from>
    <xdr:to>
      <xdr:col>65</xdr:col>
      <xdr:colOff>53975</xdr:colOff>
      <xdr:row>55</xdr:row>
      <xdr:rowOff>160655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48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170832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257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％」と類似団体平均値より低い数値となった。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主な内訳は、消防・ごみ処理・し尿処理などの各組合に対する負担金となっている。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今後も、交付対象団体の事業内容等を精査し抑制に努める。</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72136</xdr:rowOff>
    </xdr:from>
    <xdr:to>
      <xdr:col>82</xdr:col>
      <xdr:colOff>107950</xdr:colOff>
      <xdr:row>36</xdr:row>
      <xdr:rowOff>81280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2443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81280</xdr:rowOff>
    </xdr:from>
    <xdr:to>
      <xdr:col>78</xdr:col>
      <xdr:colOff>69850</xdr:colOff>
      <xdr:row>36</xdr:row>
      <xdr:rowOff>163576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2534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163576</xdr:rowOff>
    </xdr:from>
    <xdr:to>
      <xdr:col>73</xdr:col>
      <xdr:colOff>180975</xdr:colOff>
      <xdr:row>37</xdr:row>
      <xdr:rowOff>5842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3357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5842</xdr:rowOff>
    </xdr:from>
    <xdr:to>
      <xdr:col>69</xdr:col>
      <xdr:colOff>92075</xdr:colOff>
      <xdr:row>37</xdr:row>
      <xdr:rowOff>5842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349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37863</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112776</xdr:rowOff>
    </xdr:from>
    <xdr:to>
      <xdr:col>74</xdr:col>
      <xdr:colOff>31750</xdr:colOff>
      <xdr:row>37</xdr:row>
      <xdr:rowOff>42926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126492</xdr:rowOff>
    </xdr:from>
    <xdr:to>
      <xdr:col>69</xdr:col>
      <xdr:colOff>142875</xdr:colOff>
      <xdr:row>37</xdr:row>
      <xdr:rowOff>56642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％」と類似団体の平均値を上回っている。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近年の大型事業の実施による影響により、起債の償還額は増加傾向にある。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今後は新規起債の発行を抑制するとともに、交付税算入率の高い起債の借入などにより、財政健全化を図る。</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54611</xdr:rowOff>
    </xdr:from>
    <xdr:to>
      <xdr:col>24</xdr:col>
      <xdr:colOff>25400</xdr:colOff>
      <xdr:row>77</xdr:row>
      <xdr:rowOff>104139</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256261"/>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161289</xdr:rowOff>
    </xdr:from>
    <xdr:to>
      <xdr:col>19</xdr:col>
      <xdr:colOff>187325</xdr:colOff>
      <xdr:row>77</xdr:row>
      <xdr:rowOff>54611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19148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20337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87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96520</xdr:rowOff>
    </xdr:from>
    <xdr:to>
      <xdr:col>15</xdr:col>
      <xdr:colOff>98425</xdr:colOff>
      <xdr:row>76</xdr:row>
      <xdr:rowOff>161289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12672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96520</xdr:rowOff>
    </xdr:from>
    <xdr:to>
      <xdr:col>11</xdr:col>
      <xdr:colOff>9525</xdr:colOff>
      <xdr:row>76</xdr:row>
      <xdr:rowOff>111761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1267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53339</xdr:rowOff>
    </xdr:from>
    <xdr:to>
      <xdr:col>24</xdr:col>
      <xdr:colOff>76200</xdr:colOff>
      <xdr:row>77</xdr:row>
      <xdr:rowOff>154939</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25416</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3811</xdr:rowOff>
    </xdr:from>
    <xdr:to>
      <xdr:col>20</xdr:col>
      <xdr:colOff>38100</xdr:colOff>
      <xdr:row>77</xdr:row>
      <xdr:rowOff>105411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90188</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110489</xdr:rowOff>
    </xdr:from>
    <xdr:to>
      <xdr:col>15</xdr:col>
      <xdr:colOff>149225</xdr:colOff>
      <xdr:row>77</xdr:row>
      <xdr:rowOff>40639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45720</xdr:rowOff>
    </xdr:from>
    <xdr:to>
      <xdr:col>11</xdr:col>
      <xdr:colOff>60325</xdr:colOff>
      <xdr:row>76</xdr:row>
      <xdr:rowOff>147320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60961</xdr:rowOff>
    </xdr:from>
    <xdr:to>
      <xdr:col>6</xdr:col>
      <xdr:colOff>171450</xdr:colOff>
      <xdr:row>76</xdr:row>
      <xdr:rowOff>162561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1287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％」と類似団体平均値を下回っている。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今後も、行財政改革の取組みを中心とし、各種経費の削減に努める。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73661</xdr:rowOff>
    </xdr:from>
    <xdr:to>
      <xdr:col>82</xdr:col>
      <xdr:colOff>107950</xdr:colOff>
      <xdr:row>77</xdr:row>
      <xdr:rowOff>88900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5671800" y="1327531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10177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38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88900</xdr:rowOff>
    </xdr:from>
    <xdr:to>
      <xdr:col>78</xdr:col>
      <xdr:colOff>69850</xdr:colOff>
      <xdr:row>78</xdr:row>
      <xdr:rowOff>115570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329055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21607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39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115570</xdr:rowOff>
    </xdr:from>
    <xdr:to>
      <xdr:col>73</xdr:col>
      <xdr:colOff>180975</xdr:colOff>
      <xdr:row>79</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48867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2557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24130</xdr:rowOff>
    </xdr:from>
    <xdr:to>
      <xdr:col>69</xdr:col>
      <xdr:colOff>92075</xdr:colOff>
      <xdr:row>79</xdr:row>
      <xdr:rowOff>69850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004800" y="13568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34289</xdr:rowOff>
    </xdr:from>
    <xdr:to>
      <xdr:col>69</xdr:col>
      <xdr:colOff>142875</xdr:colOff>
      <xdr:row>79</xdr:row>
      <xdr:rowOff>135889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57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120666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15239</xdr:rowOff>
    </xdr:from>
    <xdr:to>
      <xdr:col>65</xdr:col>
      <xdr:colOff>53975</xdr:colOff>
      <xdr:row>79</xdr:row>
      <xdr:rowOff>116839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55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101616</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64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22861</xdr:rowOff>
    </xdr:from>
    <xdr:to>
      <xdr:col>82</xdr:col>
      <xdr:colOff>158750</xdr:colOff>
      <xdr:row>77</xdr:row>
      <xdr:rowOff>124461</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39388</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38100</xdr:rowOff>
    </xdr:from>
    <xdr:to>
      <xdr:col>78</xdr:col>
      <xdr:colOff>120650</xdr:colOff>
      <xdr:row>77</xdr:row>
      <xdr:rowOff>139700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149877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00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64770</xdr:rowOff>
    </xdr:from>
    <xdr:to>
      <xdr:col>74</xdr:col>
      <xdr:colOff>31750</xdr:colOff>
      <xdr:row>78</xdr:row>
      <xdr:rowOff>166370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5097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20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19050</xdr:rowOff>
    </xdr:from>
    <xdr:to>
      <xdr:col>69</xdr:col>
      <xdr:colOff>142875</xdr:colOff>
      <xdr:row>79</xdr:row>
      <xdr:rowOff>120650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130827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144780</xdr:rowOff>
    </xdr:from>
    <xdr:to>
      <xdr:col>65</xdr:col>
      <xdr:colOff>53975</xdr:colOff>
      <xdr:row>79</xdr:row>
      <xdr:rowOff>74930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85107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28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北海道平取町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134700</xdr:rowOff>
    </xdr:from>
    <xdr:to>
      <xdr:col>29</xdr:col>
      <xdr:colOff>127000</xdr:colOff>
      <xdr:row>18</xdr:row>
      <xdr:rowOff>154929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268425"/>
          <a:ext cx="647700" cy="20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119477</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253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135921</xdr:rowOff>
    </xdr:from>
    <xdr:to>
      <xdr:col>26</xdr:col>
      <xdr:colOff>50800</xdr:colOff>
      <xdr:row>18</xdr:row>
      <xdr:rowOff>154929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269646"/>
          <a:ext cx="698500" cy="19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60023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365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135921</xdr:rowOff>
    </xdr:from>
    <xdr:to>
      <xdr:col>22</xdr:col>
      <xdr:colOff>114300</xdr:colOff>
      <xdr:row>18</xdr:row>
      <xdr:rowOff>140929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269646"/>
          <a:ext cx="698500" cy="5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77031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3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140929</xdr:rowOff>
    </xdr:from>
    <xdr:to>
      <xdr:col>18</xdr:col>
      <xdr:colOff>177800</xdr:colOff>
      <xdr:row>19</xdr:row>
      <xdr:rowOff>4599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74654"/>
          <a:ext cx="698500" cy="35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170347</xdr:rowOff>
    </xdr:from>
    <xdr:to>
      <xdr:col>19</xdr:col>
      <xdr:colOff>38100</xdr:colOff>
      <xdr:row>20</xdr:row>
      <xdr:rowOff>100497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475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85274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561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2864</xdr:rowOff>
    </xdr:from>
    <xdr:to>
      <xdr:col>15</xdr:col>
      <xdr:colOff>101600</xdr:colOff>
      <xdr:row>20</xdr:row>
      <xdr:rowOff>104464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4794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89241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56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83900</xdr:rowOff>
    </xdr:from>
    <xdr:to>
      <xdr:col>29</xdr:col>
      <xdr:colOff>177800</xdr:colOff>
      <xdr:row>19</xdr:row>
      <xdr:rowOff>14050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217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100427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6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104129</xdr:rowOff>
    </xdr:from>
    <xdr:to>
      <xdr:col>26</xdr:col>
      <xdr:colOff>101600</xdr:colOff>
      <xdr:row>19</xdr:row>
      <xdr:rowOff>34279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37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44456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006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85121</xdr:rowOff>
    </xdr:from>
    <xdr:to>
      <xdr:col>22</xdr:col>
      <xdr:colOff>165100</xdr:colOff>
      <xdr:row>19</xdr:row>
      <xdr:rowOff>15271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18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25448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987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90129</xdr:rowOff>
    </xdr:from>
    <xdr:to>
      <xdr:col>19</xdr:col>
      <xdr:colOff>38100</xdr:colOff>
      <xdr:row>19</xdr:row>
      <xdr:rowOff>20279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23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30456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9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125249</xdr:rowOff>
    </xdr:from>
    <xdr:to>
      <xdr:col>15</xdr:col>
      <xdr:colOff>101600</xdr:colOff>
      <xdr:row>19</xdr:row>
      <xdr:rowOff>55399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58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65576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027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67523</xdr:rowOff>
    </xdr:from>
    <xdr:to>
      <xdr:col>29</xdr:col>
      <xdr:colOff>127000</xdr:colOff>
      <xdr:row>37</xdr:row>
      <xdr:rowOff>137680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7192223"/>
          <a:ext cx="647700" cy="70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52300</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7177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137680</xdr:rowOff>
    </xdr:from>
    <xdr:to>
      <xdr:col>26</xdr:col>
      <xdr:colOff>50800</xdr:colOff>
      <xdr:row>37</xdr:row>
      <xdr:rowOff>205872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7262380"/>
          <a:ext cx="698500" cy="68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6871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96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205872</xdr:rowOff>
    </xdr:from>
    <xdr:to>
      <xdr:col>22</xdr:col>
      <xdr:colOff>114300</xdr:colOff>
      <xdr:row>37</xdr:row>
      <xdr:rowOff>241953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7330572"/>
          <a:ext cx="698500" cy="36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28940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982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231365</xdr:rowOff>
    </xdr:from>
    <xdr:to>
      <xdr:col>18</xdr:col>
      <xdr:colOff>177800</xdr:colOff>
      <xdr:row>37</xdr:row>
      <xdr:rowOff>241953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7356065"/>
          <a:ext cx="698500" cy="10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131572</xdr:rowOff>
    </xdr:from>
    <xdr:to>
      <xdr:col>19</xdr:col>
      <xdr:colOff>38100</xdr:colOff>
      <xdr:row>37</xdr:row>
      <xdr:rowOff>233172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256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71899</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70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129629</xdr:rowOff>
    </xdr:from>
    <xdr:to>
      <xdr:col>15</xdr:col>
      <xdr:colOff>101600</xdr:colOff>
      <xdr:row>37</xdr:row>
      <xdr:rowOff>231229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2543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69956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02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16723</xdr:rowOff>
    </xdr:from>
    <xdr:to>
      <xdr:col>29</xdr:col>
      <xdr:colOff>177800</xdr:colOff>
      <xdr:row>37</xdr:row>
      <xdr:rowOff>118323</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141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33250</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98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86880</xdr:rowOff>
    </xdr:from>
    <xdr:to>
      <xdr:col>26</xdr:col>
      <xdr:colOff>101600</xdr:colOff>
      <xdr:row>37</xdr:row>
      <xdr:rowOff>188480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211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173257</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29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155072</xdr:rowOff>
    </xdr:from>
    <xdr:to>
      <xdr:col>22</xdr:col>
      <xdr:colOff>165100</xdr:colOff>
      <xdr:row>37</xdr:row>
      <xdr:rowOff>256672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279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241449</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36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191153</xdr:rowOff>
    </xdr:from>
    <xdr:to>
      <xdr:col>19</xdr:col>
      <xdr:colOff>38100</xdr:colOff>
      <xdr:row>37</xdr:row>
      <xdr:rowOff>292753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315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277530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40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180565</xdr:rowOff>
    </xdr:from>
    <xdr:to>
      <xdr:col>15</xdr:col>
      <xdr:colOff>101600</xdr:colOff>
      <xdr:row>37</xdr:row>
      <xdr:rowOff>282165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305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266942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391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北海道平取町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4,594
4,520
743.09
8,090,084
8,011,960
76,741
3,948,797
7,651,972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68297</xdr:rowOff>
    </xdr:from>
    <xdr:to>
      <xdr:col>24</xdr:col>
      <xdr:colOff>63500</xdr:colOff>
      <xdr:row>36</xdr:row>
      <xdr:rowOff>81931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40497"/>
          <a:ext cx="838200" cy="1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29602</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01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81931</xdr:rowOff>
    </xdr:from>
    <xdr:to>
      <xdr:col>19</xdr:col>
      <xdr:colOff>177800</xdr:colOff>
      <xdr:row>36</xdr:row>
      <xdr:rowOff>83548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254131"/>
          <a:ext cx="889000" cy="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159933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83548</xdr:rowOff>
    </xdr:from>
    <xdr:to>
      <xdr:col>15</xdr:col>
      <xdr:colOff>50800</xdr:colOff>
      <xdr:row>36</xdr:row>
      <xdr:rowOff>148848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255748"/>
          <a:ext cx="889000" cy="6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2370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148848</xdr:rowOff>
    </xdr:from>
    <xdr:to>
      <xdr:col>10</xdr:col>
      <xdr:colOff>114300</xdr:colOff>
      <xdr:row>37</xdr:row>
      <xdr:rowOff>2391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21048"/>
          <a:ext cx="889000" cy="2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69448</xdr:rowOff>
    </xdr:from>
    <xdr:to>
      <xdr:col>10</xdr:col>
      <xdr:colOff>165100</xdr:colOff>
      <xdr:row>37</xdr:row>
      <xdr:rowOff>171048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41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162175</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50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74694</xdr:rowOff>
    </xdr:from>
    <xdr:to>
      <xdr:col>6</xdr:col>
      <xdr:colOff>38100</xdr:colOff>
      <xdr:row>38</xdr:row>
      <xdr:rowOff>4845</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183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167422</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511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17497</xdr:rowOff>
    </xdr:from>
    <xdr:to>
      <xdr:col>24</xdr:col>
      <xdr:colOff>114300</xdr:colOff>
      <xdr:row>36</xdr:row>
      <xdr:rowOff>119097</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18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40374</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41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31131</xdr:rowOff>
    </xdr:from>
    <xdr:to>
      <xdr:col>20</xdr:col>
      <xdr:colOff>38100</xdr:colOff>
      <xdr:row>36</xdr:row>
      <xdr:rowOff>132731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0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149258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97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32748</xdr:rowOff>
    </xdr:from>
    <xdr:to>
      <xdr:col>15</xdr:col>
      <xdr:colOff>101600</xdr:colOff>
      <xdr:row>36</xdr:row>
      <xdr:rowOff>134348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0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150875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98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98048</xdr:rowOff>
    </xdr:from>
    <xdr:to>
      <xdr:col>10</xdr:col>
      <xdr:colOff>165100</xdr:colOff>
      <xdr:row>37</xdr:row>
      <xdr:rowOff>28198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7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44725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04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123041</xdr:rowOff>
    </xdr:from>
    <xdr:to>
      <xdr:col>6</xdr:col>
      <xdr:colOff>38100</xdr:colOff>
      <xdr:row>37</xdr:row>
      <xdr:rowOff>53191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9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69718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70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73103</xdr:rowOff>
    </xdr:from>
    <xdr:to>
      <xdr:col>24</xdr:col>
      <xdr:colOff>63500</xdr:colOff>
      <xdr:row>58</xdr:row>
      <xdr:rowOff>82797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017203"/>
          <a:ext cx="838200" cy="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130117</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31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82797</xdr:rowOff>
    </xdr:from>
    <xdr:to>
      <xdr:col>19</xdr:col>
      <xdr:colOff>177800</xdr:colOff>
      <xdr:row>58</xdr:row>
      <xdr:rowOff>95346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26897"/>
          <a:ext cx="889000" cy="1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82843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68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61375</xdr:rowOff>
    </xdr:from>
    <xdr:to>
      <xdr:col>15</xdr:col>
      <xdr:colOff>50800</xdr:colOff>
      <xdr:row>58</xdr:row>
      <xdr:rowOff>95346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10005475"/>
          <a:ext cx="889000" cy="3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94025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69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61375</xdr:rowOff>
    </xdr:from>
    <xdr:to>
      <xdr:col>10</xdr:col>
      <xdr:colOff>114300</xdr:colOff>
      <xdr:row>58</xdr:row>
      <xdr:rowOff>72785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05475"/>
          <a:ext cx="889000" cy="1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55375</xdr:rowOff>
    </xdr:from>
    <xdr:to>
      <xdr:col>10</xdr:col>
      <xdr:colOff>165100</xdr:colOff>
      <xdr:row>58</xdr:row>
      <xdr:rowOff>156975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9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148102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10092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63660</xdr:rowOff>
    </xdr:from>
    <xdr:to>
      <xdr:col>6</xdr:col>
      <xdr:colOff>38100</xdr:colOff>
      <xdr:row>58</xdr:row>
      <xdr:rowOff>165260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0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156387</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1010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22303</xdr:rowOff>
    </xdr:from>
    <xdr:to>
      <xdr:col>24</xdr:col>
      <xdr:colOff>114300</xdr:colOff>
      <xdr:row>58</xdr:row>
      <xdr:rowOff>123903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6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108680</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8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31997</xdr:rowOff>
    </xdr:from>
    <xdr:to>
      <xdr:col>20</xdr:col>
      <xdr:colOff>38100</xdr:colOff>
      <xdr:row>58</xdr:row>
      <xdr:rowOff>133597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7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124724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068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44546</xdr:rowOff>
    </xdr:from>
    <xdr:to>
      <xdr:col>15</xdr:col>
      <xdr:colOff>101600</xdr:colOff>
      <xdr:row>58</xdr:row>
      <xdr:rowOff>146146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8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137273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08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10575</xdr:rowOff>
    </xdr:from>
    <xdr:to>
      <xdr:col>10</xdr:col>
      <xdr:colOff>165100</xdr:colOff>
      <xdr:row>58</xdr:row>
      <xdr:rowOff>112175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5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128702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729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21985</xdr:rowOff>
    </xdr:from>
    <xdr:to>
      <xdr:col>6</xdr:col>
      <xdr:colOff>38100</xdr:colOff>
      <xdr:row>58</xdr:row>
      <xdr:rowOff>123585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6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140112</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741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69669</xdr:rowOff>
    </xdr:from>
    <xdr:to>
      <xdr:col>24</xdr:col>
      <xdr:colOff>63500</xdr:colOff>
      <xdr:row>77</xdr:row>
      <xdr:rowOff>79629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271319"/>
          <a:ext cx="838200" cy="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117017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75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69669</xdr:rowOff>
    </xdr:from>
    <xdr:to>
      <xdr:col>19</xdr:col>
      <xdr:colOff>177800</xdr:colOff>
      <xdr:row>77</xdr:row>
      <xdr:rowOff>88911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271319"/>
          <a:ext cx="889000" cy="1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54677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88911</xdr:rowOff>
    </xdr:from>
    <xdr:to>
      <xdr:col>15</xdr:col>
      <xdr:colOff>50800</xdr:colOff>
      <xdr:row>77</xdr:row>
      <xdr:rowOff>104158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290561"/>
          <a:ext cx="889000" cy="1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77279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67554</xdr:rowOff>
    </xdr:from>
    <xdr:to>
      <xdr:col>10</xdr:col>
      <xdr:colOff>114300</xdr:colOff>
      <xdr:row>77</xdr:row>
      <xdr:rowOff>104158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269204"/>
          <a:ext cx="889000" cy="3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55113</xdr:rowOff>
    </xdr:from>
    <xdr:to>
      <xdr:col>10</xdr:col>
      <xdr:colOff>165100</xdr:colOff>
      <xdr:row>77</xdr:row>
      <xdr:rowOff>156713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5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147840</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34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54685</xdr:rowOff>
    </xdr:from>
    <xdr:to>
      <xdr:col>6</xdr:col>
      <xdr:colOff>38100</xdr:colOff>
      <xdr:row>77</xdr:row>
      <xdr:rowOff>156285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5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147412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3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28829</xdr:rowOff>
    </xdr:from>
    <xdr:to>
      <xdr:col>24</xdr:col>
      <xdr:colOff>114300</xdr:colOff>
      <xdr:row>77</xdr:row>
      <xdr:rowOff>130429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3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115206</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4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18869</xdr:rowOff>
    </xdr:from>
    <xdr:to>
      <xdr:col>20</xdr:col>
      <xdr:colOff>38100</xdr:colOff>
      <xdr:row>77</xdr:row>
      <xdr:rowOff>120469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2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111596</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31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38111</xdr:rowOff>
    </xdr:from>
    <xdr:to>
      <xdr:col>15</xdr:col>
      <xdr:colOff>101600</xdr:colOff>
      <xdr:row>77</xdr:row>
      <xdr:rowOff>139711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3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130838</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33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53358</xdr:rowOff>
    </xdr:from>
    <xdr:to>
      <xdr:col>10</xdr:col>
      <xdr:colOff>165100</xdr:colOff>
      <xdr:row>77</xdr:row>
      <xdr:rowOff>154958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5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35</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03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16754</xdr:rowOff>
    </xdr:from>
    <xdr:to>
      <xdr:col>6</xdr:col>
      <xdr:colOff>38100</xdr:colOff>
      <xdr:row>77</xdr:row>
      <xdr:rowOff>118354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1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134881</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99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166767</xdr:rowOff>
    </xdr:from>
    <xdr:to>
      <xdr:col>24</xdr:col>
      <xdr:colOff>63500</xdr:colOff>
      <xdr:row>94</xdr:row>
      <xdr:rowOff>142549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111617"/>
          <a:ext cx="838200" cy="14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3860</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9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166767</xdr:rowOff>
    </xdr:from>
    <xdr:to>
      <xdr:col>19</xdr:col>
      <xdr:colOff>177800</xdr:colOff>
      <xdr:row>95</xdr:row>
      <xdr:rowOff>50995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111617"/>
          <a:ext cx="889000" cy="22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55060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30238</xdr:rowOff>
    </xdr:from>
    <xdr:to>
      <xdr:col>15</xdr:col>
      <xdr:colOff>50800</xdr:colOff>
      <xdr:row>95</xdr:row>
      <xdr:rowOff>50995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317988"/>
          <a:ext cx="889000" cy="2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54982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30238</xdr:rowOff>
    </xdr:from>
    <xdr:to>
      <xdr:col>10</xdr:col>
      <xdr:colOff>114300</xdr:colOff>
      <xdr:row>95</xdr:row>
      <xdr:rowOff>65351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317988"/>
          <a:ext cx="889000" cy="3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105953</xdr:rowOff>
    </xdr:from>
    <xdr:to>
      <xdr:col>10</xdr:col>
      <xdr:colOff>165100</xdr:colOff>
      <xdr:row>96</xdr:row>
      <xdr:rowOff>36103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39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27230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4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122290</xdr:rowOff>
    </xdr:from>
    <xdr:to>
      <xdr:col>6</xdr:col>
      <xdr:colOff>38100</xdr:colOff>
      <xdr:row>96</xdr:row>
      <xdr:rowOff>52440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1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43567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91749</xdr:rowOff>
    </xdr:from>
    <xdr:to>
      <xdr:col>24</xdr:col>
      <xdr:colOff>114300</xdr:colOff>
      <xdr:row>95</xdr:row>
      <xdr:rowOff>21899</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20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114626</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05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115967</xdr:rowOff>
    </xdr:from>
    <xdr:to>
      <xdr:col>20</xdr:col>
      <xdr:colOff>38100</xdr:colOff>
      <xdr:row>94</xdr:row>
      <xdr:rowOff>46117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06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62644</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83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195</xdr:rowOff>
    </xdr:from>
    <xdr:to>
      <xdr:col>15</xdr:col>
      <xdr:colOff>101600</xdr:colOff>
      <xdr:row>95</xdr:row>
      <xdr:rowOff>101795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28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118322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06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150888</xdr:rowOff>
    </xdr:from>
    <xdr:to>
      <xdr:col>10</xdr:col>
      <xdr:colOff>165100</xdr:colOff>
      <xdr:row>95</xdr:row>
      <xdr:rowOff>81038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26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97565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04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14551</xdr:rowOff>
    </xdr:from>
    <xdr:to>
      <xdr:col>6</xdr:col>
      <xdr:colOff>38100</xdr:colOff>
      <xdr:row>95</xdr:row>
      <xdr:rowOff>116151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30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132678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07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158329</xdr:rowOff>
    </xdr:from>
    <xdr:to>
      <xdr:col>55</xdr:col>
      <xdr:colOff>0</xdr:colOff>
      <xdr:row>37</xdr:row>
      <xdr:rowOff>34973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330529"/>
          <a:ext cx="838200" cy="48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37634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38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17235</xdr:rowOff>
    </xdr:from>
    <xdr:to>
      <xdr:col>50</xdr:col>
      <xdr:colOff>114300</xdr:colOff>
      <xdr:row>37</xdr:row>
      <xdr:rowOff>34973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189435"/>
          <a:ext cx="889000" cy="18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1936</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17235</xdr:rowOff>
    </xdr:from>
    <xdr:to>
      <xdr:col>45</xdr:col>
      <xdr:colOff>177800</xdr:colOff>
      <xdr:row>37</xdr:row>
      <xdr:rowOff>52314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189435"/>
          <a:ext cx="889000" cy="20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155331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52314</xdr:rowOff>
    </xdr:from>
    <xdr:to>
      <xdr:col>41</xdr:col>
      <xdr:colOff>50800</xdr:colOff>
      <xdr:row>37</xdr:row>
      <xdr:rowOff>62243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395964"/>
          <a:ext cx="889000" cy="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50920</xdr:rowOff>
    </xdr:from>
    <xdr:to>
      <xdr:col>41</xdr:col>
      <xdr:colOff>101600</xdr:colOff>
      <xdr:row>37</xdr:row>
      <xdr:rowOff>152520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143647</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48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56984</xdr:rowOff>
    </xdr:from>
    <xdr:to>
      <xdr:col>36</xdr:col>
      <xdr:colOff>165100</xdr:colOff>
      <xdr:row>37</xdr:row>
      <xdr:rowOff>158584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0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149710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93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107529</xdr:rowOff>
    </xdr:from>
    <xdr:to>
      <xdr:col>55</xdr:col>
      <xdr:colOff>50800</xdr:colOff>
      <xdr:row>37</xdr:row>
      <xdr:rowOff>37679</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7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85956</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25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155623</xdr:rowOff>
    </xdr:from>
    <xdr:to>
      <xdr:col>50</xdr:col>
      <xdr:colOff>165100</xdr:colOff>
      <xdr:row>37</xdr:row>
      <xdr:rowOff>85773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32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76900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42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137885</xdr:rowOff>
    </xdr:from>
    <xdr:to>
      <xdr:col>46</xdr:col>
      <xdr:colOff>38100</xdr:colOff>
      <xdr:row>36</xdr:row>
      <xdr:rowOff>68035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3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59162</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231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1514</xdr:rowOff>
    </xdr:from>
    <xdr:to>
      <xdr:col>41</xdr:col>
      <xdr:colOff>101600</xdr:colOff>
      <xdr:row>37</xdr:row>
      <xdr:rowOff>103114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34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119641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12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11443</xdr:rowOff>
    </xdr:from>
    <xdr:to>
      <xdr:col>36</xdr:col>
      <xdr:colOff>165100</xdr:colOff>
      <xdr:row>37</xdr:row>
      <xdr:rowOff>113043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5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129570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13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157160</xdr:rowOff>
    </xdr:from>
    <xdr:to>
      <xdr:col>55</xdr:col>
      <xdr:colOff>0</xdr:colOff>
      <xdr:row>56</xdr:row>
      <xdr:rowOff>80348</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9639300" y="9586910"/>
          <a:ext cx="838200" cy="9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134617</xdr:rowOff>
    </xdr:from>
    <xdr:ext cx="599010"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735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80348</xdr:rowOff>
    </xdr:from>
    <xdr:to>
      <xdr:col>50</xdr:col>
      <xdr:colOff>114300</xdr:colOff>
      <xdr:row>56</xdr:row>
      <xdr:rowOff>83386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8750300" y="9681548"/>
          <a:ext cx="889000" cy="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80205</xdr:rowOff>
    </xdr:from>
    <xdr:ext cx="599010"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39795" y="985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83386</xdr:rowOff>
    </xdr:from>
    <xdr:to>
      <xdr:col>45</xdr:col>
      <xdr:colOff>177800</xdr:colOff>
      <xdr:row>57</xdr:row>
      <xdr:rowOff>10135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684586"/>
          <a:ext cx="889000" cy="9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66736</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50795" y="9839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4568</xdr:rowOff>
    </xdr:from>
    <xdr:to>
      <xdr:col>41</xdr:col>
      <xdr:colOff>50800</xdr:colOff>
      <xdr:row>57</xdr:row>
      <xdr:rowOff>10135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972300" y="9777218"/>
          <a:ext cx="889000" cy="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37309</xdr:rowOff>
    </xdr:from>
    <xdr:to>
      <xdr:col>41</xdr:col>
      <xdr:colOff>101600</xdr:colOff>
      <xdr:row>57</xdr:row>
      <xdr:rowOff>138909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80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130036</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61795" y="99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50326</xdr:rowOff>
    </xdr:from>
    <xdr:to>
      <xdr:col>36</xdr:col>
      <xdr:colOff>165100</xdr:colOff>
      <xdr:row>57</xdr:row>
      <xdr:rowOff>151926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82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143053</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672795" y="991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106360</xdr:rowOff>
    </xdr:from>
    <xdr:to>
      <xdr:col>55</xdr:col>
      <xdr:colOff>50800</xdr:colOff>
      <xdr:row>56</xdr:row>
      <xdr:rowOff>36510</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53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129237</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387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29548</xdr:rowOff>
    </xdr:from>
    <xdr:to>
      <xdr:col>50</xdr:col>
      <xdr:colOff>165100</xdr:colOff>
      <xdr:row>56</xdr:row>
      <xdr:rowOff>131148</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63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147675</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39795" y="940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32586</xdr:rowOff>
    </xdr:from>
    <xdr:to>
      <xdr:col>46</xdr:col>
      <xdr:colOff>38100</xdr:colOff>
      <xdr:row>56</xdr:row>
      <xdr:rowOff>134186</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6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150713</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940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130785</xdr:rowOff>
    </xdr:from>
    <xdr:to>
      <xdr:col>41</xdr:col>
      <xdr:colOff>101600</xdr:colOff>
      <xdr:row>57</xdr:row>
      <xdr:rowOff>60935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73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77462</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50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125218</xdr:rowOff>
    </xdr:from>
    <xdr:to>
      <xdr:col>36</xdr:col>
      <xdr:colOff>165100</xdr:colOff>
      <xdr:row>57</xdr:row>
      <xdr:rowOff>55368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72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71895</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501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132973</xdr:rowOff>
    </xdr:from>
    <xdr:to>
      <xdr:col>55</xdr:col>
      <xdr:colOff>0</xdr:colOff>
      <xdr:row>78</xdr:row>
      <xdr:rowOff>24648</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9639300" y="13334623"/>
          <a:ext cx="838200" cy="6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124272</xdr:rowOff>
    </xdr:from>
    <xdr:ext cx="534377"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154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132973</xdr:rowOff>
    </xdr:from>
    <xdr:to>
      <xdr:col>50</xdr:col>
      <xdr:colOff>114300</xdr:colOff>
      <xdr:row>77</xdr:row>
      <xdr:rowOff>153014</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8750300" y="13334623"/>
          <a:ext cx="889000" cy="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28781</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40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153014</xdr:rowOff>
    </xdr:from>
    <xdr:to>
      <xdr:col>45</xdr:col>
      <xdr:colOff>177800</xdr:colOff>
      <xdr:row>78</xdr:row>
      <xdr:rowOff>4164</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7861300" y="13354664"/>
          <a:ext cx="889000" cy="2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47241</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83111" y="1307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149616</xdr:rowOff>
    </xdr:from>
    <xdr:to>
      <xdr:col>41</xdr:col>
      <xdr:colOff>50800</xdr:colOff>
      <xdr:row>78</xdr:row>
      <xdr:rowOff>4164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972300" y="13351266"/>
          <a:ext cx="889000" cy="2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121172</xdr:rowOff>
    </xdr:from>
    <xdr:to>
      <xdr:col>41</xdr:col>
      <xdr:colOff>101600</xdr:colOff>
      <xdr:row>78</xdr:row>
      <xdr:rowOff>51322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2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67849</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09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123431</xdr:rowOff>
    </xdr:from>
    <xdr:to>
      <xdr:col>36</xdr:col>
      <xdr:colOff>165100</xdr:colOff>
      <xdr:row>78</xdr:row>
      <xdr:rowOff>53581</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2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44708</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41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145298</xdr:rowOff>
    </xdr:from>
    <xdr:to>
      <xdr:col>55</xdr:col>
      <xdr:colOff>50800</xdr:colOff>
      <xdr:row>78</xdr:row>
      <xdr:rowOff>75448</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34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79822</xdr:rowOff>
    </xdr:from>
    <xdr:ext cx="469744"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28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82173</xdr:rowOff>
    </xdr:from>
    <xdr:to>
      <xdr:col>50</xdr:col>
      <xdr:colOff>165100</xdr:colOff>
      <xdr:row>78</xdr:row>
      <xdr:rowOff>12323</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28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28850</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39795" y="13059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102214</xdr:rowOff>
    </xdr:from>
    <xdr:to>
      <xdr:col>46</xdr:col>
      <xdr:colOff>38100</xdr:colOff>
      <xdr:row>78</xdr:row>
      <xdr:rowOff>32364</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30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23491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39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124814</xdr:rowOff>
    </xdr:from>
    <xdr:to>
      <xdr:col>41</xdr:col>
      <xdr:colOff>101600</xdr:colOff>
      <xdr:row>78</xdr:row>
      <xdr:rowOff>54964</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32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46091</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1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98816</xdr:rowOff>
    </xdr:from>
    <xdr:to>
      <xdr:col>36</xdr:col>
      <xdr:colOff>165100</xdr:colOff>
      <xdr:row>78</xdr:row>
      <xdr:rowOff>28966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30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45493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7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79042</xdr:rowOff>
    </xdr:from>
    <xdr:to>
      <xdr:col>55</xdr:col>
      <xdr:colOff>0</xdr:colOff>
      <xdr:row>95</xdr:row>
      <xdr:rowOff>144441</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9639300" y="16366792"/>
          <a:ext cx="838200" cy="6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8963</xdr:rowOff>
    </xdr:from>
    <xdr:ext cx="599010"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639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131110</xdr:rowOff>
    </xdr:from>
    <xdr:to>
      <xdr:col>50</xdr:col>
      <xdr:colOff>114300</xdr:colOff>
      <xdr:row>95</xdr:row>
      <xdr:rowOff>144441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8750300" y="16418860"/>
          <a:ext cx="889000" cy="1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145212</xdr:rowOff>
    </xdr:from>
    <xdr:ext cx="59901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39795" y="16775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131110</xdr:rowOff>
    </xdr:from>
    <xdr:to>
      <xdr:col>45</xdr:col>
      <xdr:colOff>177800</xdr:colOff>
      <xdr:row>97</xdr:row>
      <xdr:rowOff>7026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7861300" y="16418860"/>
          <a:ext cx="889000" cy="21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86554</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50795" y="1671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7026</xdr:rowOff>
    </xdr:from>
    <xdr:to>
      <xdr:col>41</xdr:col>
      <xdr:colOff>50800</xdr:colOff>
      <xdr:row>97</xdr:row>
      <xdr:rowOff>58798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6972300" y="16637676"/>
          <a:ext cx="889000" cy="5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121796</xdr:rowOff>
    </xdr:from>
    <xdr:to>
      <xdr:col>41</xdr:col>
      <xdr:colOff>101600</xdr:colOff>
      <xdr:row>98</xdr:row>
      <xdr:rowOff>51946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43073</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845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148523</xdr:rowOff>
    </xdr:from>
    <xdr:to>
      <xdr:col>36</xdr:col>
      <xdr:colOff>165100</xdr:colOff>
      <xdr:row>98</xdr:row>
      <xdr:rowOff>78673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69800</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705111" y="1687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28242</xdr:rowOff>
    </xdr:from>
    <xdr:to>
      <xdr:col>55</xdr:col>
      <xdr:colOff>50800</xdr:colOff>
      <xdr:row>95</xdr:row>
      <xdr:rowOff>129842</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31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51119</xdr:rowOff>
    </xdr:from>
    <xdr:ext cx="599010"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167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93641</xdr:rowOff>
    </xdr:from>
    <xdr:to>
      <xdr:col>50</xdr:col>
      <xdr:colOff>165100</xdr:colOff>
      <xdr:row>96</xdr:row>
      <xdr:rowOff>23791</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38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40318</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6156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80310</xdr:rowOff>
    </xdr:from>
    <xdr:to>
      <xdr:col>46</xdr:col>
      <xdr:colOff>38100</xdr:colOff>
      <xdr:row>96</xdr:row>
      <xdr:rowOff>10460</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3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26987</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50795" y="16143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127676</xdr:rowOff>
    </xdr:from>
    <xdr:to>
      <xdr:col>41</xdr:col>
      <xdr:colOff>101600</xdr:colOff>
      <xdr:row>97</xdr:row>
      <xdr:rowOff>57826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58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74353</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61795" y="1636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7998</xdr:rowOff>
    </xdr:from>
    <xdr:to>
      <xdr:col>36</xdr:col>
      <xdr:colOff>165100</xdr:colOff>
      <xdr:row>97</xdr:row>
      <xdr:rowOff>109598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63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126125</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672795" y="16413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5076</xdr:rowOff>
    </xdr:from>
    <xdr:to>
      <xdr:col>85</xdr:col>
      <xdr:colOff>127000</xdr:colOff>
      <xdr:row>39</xdr:row>
      <xdr:rowOff>41639</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691626"/>
          <a:ext cx="838200" cy="3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137934</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8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165993</xdr:rowOff>
    </xdr:from>
    <xdr:to>
      <xdr:col>81</xdr:col>
      <xdr:colOff>50800</xdr:colOff>
      <xdr:row>39</xdr:row>
      <xdr:rowOff>41639</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509643"/>
          <a:ext cx="889000" cy="21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63781</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40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162640</xdr:rowOff>
    </xdr:from>
    <xdr:to>
      <xdr:col>76</xdr:col>
      <xdr:colOff>114300</xdr:colOff>
      <xdr:row>37</xdr:row>
      <xdr:rowOff>165993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506290"/>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41448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7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162640</xdr:rowOff>
    </xdr:from>
    <xdr:to>
      <xdr:col>71</xdr:col>
      <xdr:colOff>177800</xdr:colOff>
      <xdr:row>38</xdr:row>
      <xdr:rowOff>92642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506290"/>
          <a:ext cx="889000" cy="10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133683</xdr:rowOff>
    </xdr:from>
    <xdr:to>
      <xdr:col>72</xdr:col>
      <xdr:colOff>38100</xdr:colOff>
      <xdr:row>39</xdr:row>
      <xdr:rowOff>63833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4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54960</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74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134814</xdr:rowOff>
    </xdr:from>
    <xdr:to>
      <xdr:col>67</xdr:col>
      <xdr:colOff>101600</xdr:colOff>
      <xdr:row>39</xdr:row>
      <xdr:rowOff>64964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64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56091</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74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125726</xdr:rowOff>
    </xdr:from>
    <xdr:to>
      <xdr:col>85</xdr:col>
      <xdr:colOff>177800</xdr:colOff>
      <xdr:row>39</xdr:row>
      <xdr:rowOff>55876</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4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93485</xdr:rowOff>
    </xdr:from>
    <xdr:ext cx="534377"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60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162289</xdr:rowOff>
    </xdr:from>
    <xdr:to>
      <xdr:col>81</xdr:col>
      <xdr:colOff>101600</xdr:colOff>
      <xdr:row>39</xdr:row>
      <xdr:rowOff>92439</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7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83566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77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115193</xdr:rowOff>
    </xdr:from>
    <xdr:to>
      <xdr:col>76</xdr:col>
      <xdr:colOff>165100</xdr:colOff>
      <xdr:row>38</xdr:row>
      <xdr:rowOff>45343</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45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36</xdr:row>
      <xdr:rowOff>61870</xdr:rowOff>
    </xdr:from>
    <xdr:ext cx="59901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292795" y="623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111840</xdr:rowOff>
    </xdr:from>
    <xdr:to>
      <xdr:col>72</xdr:col>
      <xdr:colOff>38100</xdr:colOff>
      <xdr:row>38</xdr:row>
      <xdr:rowOff>41990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45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36</xdr:row>
      <xdr:rowOff>58517</xdr:rowOff>
    </xdr:from>
    <xdr:ext cx="59901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03795" y="623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41842</xdr:rowOff>
    </xdr:from>
    <xdr:to>
      <xdr:col>67</xdr:col>
      <xdr:colOff>101600</xdr:colOff>
      <xdr:row>38</xdr:row>
      <xdr:rowOff>143442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55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159970</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47111" y="633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162814</xdr:rowOff>
    </xdr:from>
    <xdr:to>
      <xdr:col>72</xdr:col>
      <xdr:colOff>38100</xdr:colOff>
      <xdr:row>59</xdr:row>
      <xdr:rowOff>92964</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1010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109491</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882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162433</xdr:rowOff>
    </xdr:from>
    <xdr:to>
      <xdr:col>67</xdr:col>
      <xdr:colOff>101600</xdr:colOff>
      <xdr:row>59</xdr:row>
      <xdr:rowOff>92583</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1010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109110</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8817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28572</xdr:rowOff>
    </xdr:from>
    <xdr:to>
      <xdr:col>85</xdr:col>
      <xdr:colOff>127000</xdr:colOff>
      <xdr:row>77</xdr:row>
      <xdr:rowOff>57539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230222"/>
          <a:ext cx="838200" cy="2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160515</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90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57539</xdr:rowOff>
    </xdr:from>
    <xdr:to>
      <xdr:col>81</xdr:col>
      <xdr:colOff>50800</xdr:colOff>
      <xdr:row>77</xdr:row>
      <xdr:rowOff>115706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259189"/>
          <a:ext cx="889000" cy="5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129359</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115706</xdr:rowOff>
    </xdr:from>
    <xdr:to>
      <xdr:col>76</xdr:col>
      <xdr:colOff>114300</xdr:colOff>
      <xdr:row>77</xdr:row>
      <xdr:rowOff>141774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17356"/>
          <a:ext cx="889000" cy="2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168634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141774</xdr:rowOff>
    </xdr:from>
    <xdr:to>
      <xdr:col>71</xdr:col>
      <xdr:colOff>177800</xdr:colOff>
      <xdr:row>77</xdr:row>
      <xdr:rowOff>154448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343424"/>
          <a:ext cx="889000" cy="1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124225</xdr:rowOff>
    </xdr:from>
    <xdr:to>
      <xdr:col>72</xdr:col>
      <xdr:colOff>38100</xdr:colOff>
      <xdr:row>78</xdr:row>
      <xdr:rowOff>54375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45502</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41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121310</xdr:rowOff>
    </xdr:from>
    <xdr:to>
      <xdr:col>67</xdr:col>
      <xdr:colOff>101600</xdr:colOff>
      <xdr:row>78</xdr:row>
      <xdr:rowOff>51460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2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42587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415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149222</xdr:rowOff>
    </xdr:from>
    <xdr:to>
      <xdr:col>85</xdr:col>
      <xdr:colOff>177800</xdr:colOff>
      <xdr:row>77</xdr:row>
      <xdr:rowOff>79372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17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649</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03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6739</xdr:rowOff>
    </xdr:from>
    <xdr:to>
      <xdr:col>81</xdr:col>
      <xdr:colOff>101600</xdr:colOff>
      <xdr:row>77</xdr:row>
      <xdr:rowOff>108339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0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124866</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983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64906</xdr:rowOff>
    </xdr:from>
    <xdr:to>
      <xdr:col>76</xdr:col>
      <xdr:colOff>165100</xdr:colOff>
      <xdr:row>77</xdr:row>
      <xdr:rowOff>166506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6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157633</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3359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90974</xdr:rowOff>
    </xdr:from>
    <xdr:to>
      <xdr:col>72</xdr:col>
      <xdr:colOff>38100</xdr:colOff>
      <xdr:row>78</xdr:row>
      <xdr:rowOff>21124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37651</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067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103648</xdr:rowOff>
    </xdr:from>
    <xdr:to>
      <xdr:col>67</xdr:col>
      <xdr:colOff>101600</xdr:colOff>
      <xdr:row>78</xdr:row>
      <xdr:rowOff>33798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0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50325</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080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116115</xdr:rowOff>
    </xdr:from>
    <xdr:to>
      <xdr:col>85</xdr:col>
      <xdr:colOff>127000</xdr:colOff>
      <xdr:row>98</xdr:row>
      <xdr:rowOff>127781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918215"/>
          <a:ext cx="838200" cy="1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3394</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4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116115</xdr:rowOff>
    </xdr:from>
    <xdr:to>
      <xdr:col>81</xdr:col>
      <xdr:colOff>50800</xdr:colOff>
      <xdr:row>98</xdr:row>
      <xdr:rowOff>122562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918215"/>
          <a:ext cx="889000" cy="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85383</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544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118404</xdr:rowOff>
    </xdr:from>
    <xdr:to>
      <xdr:col>76</xdr:col>
      <xdr:colOff>114300</xdr:colOff>
      <xdr:row>98</xdr:row>
      <xdr:rowOff>122562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920504"/>
          <a:ext cx="889000" cy="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133452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118404</xdr:rowOff>
    </xdr:from>
    <xdr:to>
      <xdr:col>71</xdr:col>
      <xdr:colOff>177800</xdr:colOff>
      <xdr:row>98</xdr:row>
      <xdr:rowOff>132362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920504"/>
          <a:ext cx="889000" cy="1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40976</xdr:rowOff>
    </xdr:from>
    <xdr:to>
      <xdr:col>72</xdr:col>
      <xdr:colOff>38100</xdr:colOff>
      <xdr:row>98</xdr:row>
      <xdr:rowOff>142576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4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159103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61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45969</xdr:rowOff>
    </xdr:from>
    <xdr:to>
      <xdr:col>67</xdr:col>
      <xdr:colOff>101600</xdr:colOff>
      <xdr:row>98</xdr:row>
      <xdr:rowOff>147569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4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164096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2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76981</xdr:rowOff>
    </xdr:from>
    <xdr:to>
      <xdr:col>85</xdr:col>
      <xdr:colOff>177800</xdr:colOff>
      <xdr:row>99</xdr:row>
      <xdr:rowOff>7131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7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163358</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9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65315</xdr:rowOff>
    </xdr:from>
    <xdr:to>
      <xdr:col>81</xdr:col>
      <xdr:colOff>101600</xdr:colOff>
      <xdr:row>98</xdr:row>
      <xdr:rowOff>166915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6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158042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6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71762</xdr:rowOff>
    </xdr:from>
    <xdr:to>
      <xdr:col>76</xdr:col>
      <xdr:colOff>165100</xdr:colOff>
      <xdr:row>99</xdr:row>
      <xdr:rowOff>1912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7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164489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6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67604</xdr:rowOff>
    </xdr:from>
    <xdr:to>
      <xdr:col>72</xdr:col>
      <xdr:colOff>38100</xdr:colOff>
      <xdr:row>98</xdr:row>
      <xdr:rowOff>169204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6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160331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6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81562</xdr:rowOff>
    </xdr:from>
    <xdr:to>
      <xdr:col>67</xdr:col>
      <xdr:colOff>101600</xdr:colOff>
      <xdr:row>99</xdr:row>
      <xdr:rowOff>11712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8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2839</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697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26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37364</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552464"/>
          <a:ext cx="889000" cy="17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37364</xdr:rowOff>
    </xdr:from>
    <xdr:to>
      <xdr:col>102</xdr:col>
      <xdr:colOff>114300</xdr:colOff>
      <xdr:row>39</xdr:row>
      <xdr:rowOff>39154</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552464"/>
          <a:ext cx="889000" cy="17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29845</xdr:rowOff>
    </xdr:from>
    <xdr:to>
      <xdr:col>102</xdr:col>
      <xdr:colOff>165100</xdr:colOff>
      <xdr:row>38</xdr:row>
      <xdr:rowOff>131445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4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122572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6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49200</xdr:rowOff>
    </xdr:from>
    <xdr:to>
      <xdr:col>98</xdr:col>
      <xdr:colOff>38100</xdr:colOff>
      <xdr:row>38</xdr:row>
      <xdr:rowOff>150800</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167327</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158013</xdr:rowOff>
    </xdr:from>
    <xdr:to>
      <xdr:col>102</xdr:col>
      <xdr:colOff>165100</xdr:colOff>
      <xdr:row>38</xdr:row>
      <xdr:rowOff>88164</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5016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104690</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27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159804</xdr:rowOff>
    </xdr:from>
    <xdr:to>
      <xdr:col>98</xdr:col>
      <xdr:colOff>38100</xdr:colOff>
      <xdr:row>39</xdr:row>
      <xdr:rowOff>89954</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7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81081</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7017" y="6767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119065</xdr:rowOff>
    </xdr:from>
    <xdr:to>
      <xdr:col>116</xdr:col>
      <xdr:colOff>63500</xdr:colOff>
      <xdr:row>58</xdr:row>
      <xdr:rowOff>131806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063165"/>
          <a:ext cx="838200" cy="1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82704</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026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131806</xdr:rowOff>
    </xdr:from>
    <xdr:to>
      <xdr:col>111</xdr:col>
      <xdr:colOff>177800</xdr:colOff>
      <xdr:row>58</xdr:row>
      <xdr:rowOff>139807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075906"/>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25638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14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124681</xdr:rowOff>
    </xdr:from>
    <xdr:to>
      <xdr:col>107</xdr:col>
      <xdr:colOff>50800</xdr:colOff>
      <xdr:row>58</xdr:row>
      <xdr:rowOff>139807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068781"/>
          <a:ext cx="889000" cy="1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24343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3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117533</xdr:rowOff>
    </xdr:from>
    <xdr:to>
      <xdr:col>102</xdr:col>
      <xdr:colOff>114300</xdr:colOff>
      <xdr:row>58</xdr:row>
      <xdr:rowOff>124681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061633"/>
          <a:ext cx="889000" cy="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128281</xdr:rowOff>
    </xdr:from>
    <xdr:to>
      <xdr:col>102</xdr:col>
      <xdr:colOff>165100</xdr:colOff>
      <xdr:row>59</xdr:row>
      <xdr:rowOff>58431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7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49558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16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115022</xdr:rowOff>
    </xdr:from>
    <xdr:to>
      <xdr:col>98</xdr:col>
      <xdr:colOff>38100</xdr:colOff>
      <xdr:row>59</xdr:row>
      <xdr:rowOff>45172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36299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151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68265</xdr:rowOff>
    </xdr:from>
    <xdr:to>
      <xdr:col>116</xdr:col>
      <xdr:colOff>114300</xdr:colOff>
      <xdr:row>58</xdr:row>
      <xdr:rowOff>169865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1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27642</xdr:rowOff>
    </xdr:from>
    <xdr:ext cx="534377"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80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81006</xdr:rowOff>
    </xdr:from>
    <xdr:to>
      <xdr:col>112</xdr:col>
      <xdr:colOff>38100</xdr:colOff>
      <xdr:row>59</xdr:row>
      <xdr:rowOff>11156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2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27683</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56111" y="980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89007</xdr:rowOff>
    </xdr:from>
    <xdr:to>
      <xdr:col>107</xdr:col>
      <xdr:colOff>101600</xdr:colOff>
      <xdr:row>59</xdr:row>
      <xdr:rowOff>19157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3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35684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80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73881</xdr:rowOff>
    </xdr:from>
    <xdr:to>
      <xdr:col>102</xdr:col>
      <xdr:colOff>165100</xdr:colOff>
      <xdr:row>59</xdr:row>
      <xdr:rowOff>4031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1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20558</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278111" y="979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66733</xdr:rowOff>
    </xdr:from>
    <xdr:to>
      <xdr:col>98</xdr:col>
      <xdr:colOff>38100</xdr:colOff>
      <xdr:row>58</xdr:row>
      <xdr:rowOff>168333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1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13410</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389111" y="978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117628</xdr:rowOff>
    </xdr:from>
    <xdr:to>
      <xdr:col>116</xdr:col>
      <xdr:colOff>63500</xdr:colOff>
      <xdr:row>77</xdr:row>
      <xdr:rowOff>147788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319278"/>
          <a:ext cx="838200" cy="3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83522</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4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147788</xdr:rowOff>
    </xdr:from>
    <xdr:to>
      <xdr:col>111</xdr:col>
      <xdr:colOff>177800</xdr:colOff>
      <xdr:row>78</xdr:row>
      <xdr:rowOff>5607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349438"/>
          <a:ext cx="889000" cy="2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28380</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3561</xdr:rowOff>
    </xdr:from>
    <xdr:to>
      <xdr:col>107</xdr:col>
      <xdr:colOff>50800</xdr:colOff>
      <xdr:row>78</xdr:row>
      <xdr:rowOff>5607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3376661"/>
          <a:ext cx="889000" cy="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26422</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3561</xdr:rowOff>
    </xdr:from>
    <xdr:to>
      <xdr:col>102</xdr:col>
      <xdr:colOff>114300</xdr:colOff>
      <xdr:row>78</xdr:row>
      <xdr:rowOff>17002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376661"/>
          <a:ext cx="889000" cy="1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30657</xdr:rowOff>
    </xdr:from>
    <xdr:to>
      <xdr:col>102</xdr:col>
      <xdr:colOff>165100</xdr:colOff>
      <xdr:row>77</xdr:row>
      <xdr:rowOff>132257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23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148784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300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30028</xdr:rowOff>
    </xdr:from>
    <xdr:to>
      <xdr:col>98</xdr:col>
      <xdr:colOff>38100</xdr:colOff>
      <xdr:row>77</xdr:row>
      <xdr:rowOff>131628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23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148155</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300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66828</xdr:rowOff>
    </xdr:from>
    <xdr:to>
      <xdr:col>116</xdr:col>
      <xdr:colOff>114300</xdr:colOff>
      <xdr:row>77</xdr:row>
      <xdr:rowOff>168428</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26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153205</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18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96988</xdr:rowOff>
    </xdr:from>
    <xdr:to>
      <xdr:col>112</xdr:col>
      <xdr:colOff>38100</xdr:colOff>
      <xdr:row>78</xdr:row>
      <xdr:rowOff>27138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29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18265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39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126257</xdr:rowOff>
    </xdr:from>
    <xdr:to>
      <xdr:col>107</xdr:col>
      <xdr:colOff>101600</xdr:colOff>
      <xdr:row>78</xdr:row>
      <xdr:rowOff>56407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32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47534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42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124211</xdr:rowOff>
    </xdr:from>
    <xdr:to>
      <xdr:col>102</xdr:col>
      <xdr:colOff>165100</xdr:colOff>
      <xdr:row>78</xdr:row>
      <xdr:rowOff>54361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32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45488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41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137652</xdr:rowOff>
    </xdr:from>
    <xdr:to>
      <xdr:col>98</xdr:col>
      <xdr:colOff>38100</xdr:colOff>
      <xdr:row>78</xdr:row>
      <xdr:rowOff>67802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33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58929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43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1,744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千円であり前年と比べると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人件費、物件費については、最低賃金や物価の上昇により前年と比較して増となっているが、類似団体との差は少なくなっており、今後も適正な定員管理や各種経費の精査を図りながら抑制に努める。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補助費等については病院会計への繰出金による増であり、扶助費については非課税世帯や子育て世帯に対する臨時給付金が主な要因であるため、歳出は上昇したが、一般財源が増となるものではない。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歳出を押し上げる一番の要因となっているのが普通建設事業費で特に更新整備にかかる事業費は類似団体と比較してもかなり高くなっている。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主な内容としては、住宅、水道、道路橋梁など住民生活に必要な施設について大規模改修等を行っており、今後も事業の実施は必須だが、優先順位を決めながら計画的な実施に努める。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北海道平取町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4,594
4,520
743.09
8,090,084
8,011,960
76,741
3,948,797
7,651,972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135795</xdr:rowOff>
    </xdr:from>
    <xdr:to>
      <xdr:col>24</xdr:col>
      <xdr:colOff>63500</xdr:colOff>
      <xdr:row>37</xdr:row>
      <xdr:rowOff>136023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79445"/>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16394</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88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112439</xdr:rowOff>
    </xdr:from>
    <xdr:to>
      <xdr:col>19</xdr:col>
      <xdr:colOff>177800</xdr:colOff>
      <xdr:row>37</xdr:row>
      <xdr:rowOff>136023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56089"/>
          <a:ext cx="889000" cy="2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125417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112439</xdr:rowOff>
    </xdr:from>
    <xdr:to>
      <xdr:col>15</xdr:col>
      <xdr:colOff>50800</xdr:colOff>
      <xdr:row>37</xdr:row>
      <xdr:rowOff>114859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56089"/>
          <a:ext cx="889000" cy="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127588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114859</xdr:rowOff>
    </xdr:from>
    <xdr:to>
      <xdr:col>10</xdr:col>
      <xdr:colOff>114300</xdr:colOff>
      <xdr:row>37</xdr:row>
      <xdr:rowOff>132652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58509"/>
          <a:ext cx="889000" cy="1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135191</xdr:rowOff>
    </xdr:from>
    <xdr:to>
      <xdr:col>10</xdr:col>
      <xdr:colOff>165100</xdr:colOff>
      <xdr:row>38</xdr:row>
      <xdr:rowOff>65342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56469</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136411</xdr:rowOff>
    </xdr:from>
    <xdr:to>
      <xdr:col>6</xdr:col>
      <xdr:colOff>38100</xdr:colOff>
      <xdr:row>38</xdr:row>
      <xdr:rowOff>66560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800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57688</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7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84995</xdr:rowOff>
    </xdr:from>
    <xdr:to>
      <xdr:col>24</xdr:col>
      <xdr:colOff>114300</xdr:colOff>
      <xdr:row>38</xdr:row>
      <xdr:rowOff>15145</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2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171372</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4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85223</xdr:rowOff>
    </xdr:from>
    <xdr:to>
      <xdr:col>20</xdr:col>
      <xdr:colOff>38100</xdr:colOff>
      <xdr:row>38</xdr:row>
      <xdr:rowOff>15373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2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6500</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2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61639</xdr:rowOff>
    </xdr:from>
    <xdr:to>
      <xdr:col>15</xdr:col>
      <xdr:colOff>101600</xdr:colOff>
      <xdr:row>37</xdr:row>
      <xdr:rowOff>163240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052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154367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49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64059</xdr:rowOff>
    </xdr:from>
    <xdr:to>
      <xdr:col>10</xdr:col>
      <xdr:colOff>165100</xdr:colOff>
      <xdr:row>37</xdr:row>
      <xdr:rowOff>165659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0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10736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18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81852</xdr:rowOff>
    </xdr:from>
    <xdr:to>
      <xdr:col>6</xdr:col>
      <xdr:colOff>38100</xdr:colOff>
      <xdr:row>38</xdr:row>
      <xdr:rowOff>12002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2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28529</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20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66224</xdr:rowOff>
    </xdr:from>
    <xdr:to>
      <xdr:col>24</xdr:col>
      <xdr:colOff>63500</xdr:colOff>
      <xdr:row>58</xdr:row>
      <xdr:rowOff>70787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10010324"/>
          <a:ext cx="838200" cy="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69690</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70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123104</xdr:rowOff>
    </xdr:from>
    <xdr:to>
      <xdr:col>19</xdr:col>
      <xdr:colOff>177800</xdr:colOff>
      <xdr:row>58</xdr:row>
      <xdr:rowOff>66224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895754"/>
          <a:ext cx="889000" cy="11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1601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60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123104</xdr:rowOff>
    </xdr:from>
    <xdr:to>
      <xdr:col>15</xdr:col>
      <xdr:colOff>50800</xdr:colOff>
      <xdr:row>58</xdr:row>
      <xdr:rowOff>77720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895754"/>
          <a:ext cx="889000" cy="12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133958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56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66847</xdr:rowOff>
    </xdr:from>
    <xdr:to>
      <xdr:col>10</xdr:col>
      <xdr:colOff>114300</xdr:colOff>
      <xdr:row>58</xdr:row>
      <xdr:rowOff>77720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10010947"/>
          <a:ext cx="889000" cy="1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17345</xdr:rowOff>
    </xdr:from>
    <xdr:to>
      <xdr:col>10</xdr:col>
      <xdr:colOff>165100</xdr:colOff>
      <xdr:row>58</xdr:row>
      <xdr:rowOff>118945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135472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27375</xdr:rowOff>
    </xdr:from>
    <xdr:to>
      <xdr:col>6</xdr:col>
      <xdr:colOff>38100</xdr:colOff>
      <xdr:row>58</xdr:row>
      <xdr:rowOff>128975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120102</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1006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19987</xdr:rowOff>
    </xdr:from>
    <xdr:to>
      <xdr:col>24</xdr:col>
      <xdr:colOff>114300</xdr:colOff>
      <xdr:row>58</xdr:row>
      <xdr:rowOff>121587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6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106364</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79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15424</xdr:rowOff>
    </xdr:from>
    <xdr:to>
      <xdr:col>20</xdr:col>
      <xdr:colOff>38100</xdr:colOff>
      <xdr:row>58</xdr:row>
      <xdr:rowOff>117024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5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108151</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1005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72304</xdr:rowOff>
    </xdr:from>
    <xdr:to>
      <xdr:col>15</xdr:col>
      <xdr:colOff>101600</xdr:colOff>
      <xdr:row>58</xdr:row>
      <xdr:rowOff>2454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4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165031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937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26920</xdr:rowOff>
    </xdr:from>
    <xdr:to>
      <xdr:col>10</xdr:col>
      <xdr:colOff>165100</xdr:colOff>
      <xdr:row>58</xdr:row>
      <xdr:rowOff>128520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7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119647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06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16047</xdr:rowOff>
    </xdr:from>
    <xdr:to>
      <xdr:col>6</xdr:col>
      <xdr:colOff>38100</xdr:colOff>
      <xdr:row>58</xdr:row>
      <xdr:rowOff>117647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6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134174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73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151685</xdr:rowOff>
    </xdr:from>
    <xdr:to>
      <xdr:col>24</xdr:col>
      <xdr:colOff>63500</xdr:colOff>
      <xdr:row>75</xdr:row>
      <xdr:rowOff>36876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838985"/>
          <a:ext cx="838200" cy="5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44395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74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36876</xdr:rowOff>
    </xdr:from>
    <xdr:to>
      <xdr:col>19</xdr:col>
      <xdr:colOff>177800</xdr:colOff>
      <xdr:row>76</xdr:row>
      <xdr:rowOff>102471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895626"/>
          <a:ext cx="889000" cy="23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141603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7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102471</xdr:rowOff>
    </xdr:from>
    <xdr:to>
      <xdr:col>15</xdr:col>
      <xdr:colOff>50800</xdr:colOff>
      <xdr:row>76</xdr:row>
      <xdr:rowOff>166822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132671"/>
          <a:ext cx="889000" cy="6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41296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166822</xdr:rowOff>
    </xdr:from>
    <xdr:to>
      <xdr:col>10</xdr:col>
      <xdr:colOff>114300</xdr:colOff>
      <xdr:row>77</xdr:row>
      <xdr:rowOff>97859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197022"/>
          <a:ext cx="889000" cy="10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87708</xdr:rowOff>
    </xdr:from>
    <xdr:to>
      <xdr:col>10</xdr:col>
      <xdr:colOff>165100</xdr:colOff>
      <xdr:row>78</xdr:row>
      <xdr:rowOff>17858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8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8985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382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105941</xdr:rowOff>
    </xdr:from>
    <xdr:to>
      <xdr:col>6</xdr:col>
      <xdr:colOff>38100</xdr:colOff>
      <xdr:row>78</xdr:row>
      <xdr:rowOff>36091</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30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27218</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400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100885</xdr:rowOff>
    </xdr:from>
    <xdr:to>
      <xdr:col>24</xdr:col>
      <xdr:colOff>114300</xdr:colOff>
      <xdr:row>75</xdr:row>
      <xdr:rowOff>31035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78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123762</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639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157526</xdr:rowOff>
    </xdr:from>
    <xdr:to>
      <xdr:col>20</xdr:col>
      <xdr:colOff>38100</xdr:colOff>
      <xdr:row>75</xdr:row>
      <xdr:rowOff>87676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84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104203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62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51671</xdr:rowOff>
    </xdr:from>
    <xdr:to>
      <xdr:col>15</xdr:col>
      <xdr:colOff>101600</xdr:colOff>
      <xdr:row>76</xdr:row>
      <xdr:rowOff>153271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8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169797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857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116022</xdr:rowOff>
    </xdr:from>
    <xdr:to>
      <xdr:col>10</xdr:col>
      <xdr:colOff>165100</xdr:colOff>
      <xdr:row>77</xdr:row>
      <xdr:rowOff>46172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4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62699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921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47059</xdr:rowOff>
    </xdr:from>
    <xdr:to>
      <xdr:col>6</xdr:col>
      <xdr:colOff>38100</xdr:colOff>
      <xdr:row>77</xdr:row>
      <xdr:rowOff>148659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4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165186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02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72887</xdr:rowOff>
    </xdr:from>
    <xdr:to>
      <xdr:col>24</xdr:col>
      <xdr:colOff>63500</xdr:colOff>
      <xdr:row>95</xdr:row>
      <xdr:rowOff>110710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360637"/>
          <a:ext cx="838200" cy="3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98959</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58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110710</xdr:rowOff>
    </xdr:from>
    <xdr:to>
      <xdr:col>19</xdr:col>
      <xdr:colOff>177800</xdr:colOff>
      <xdr:row>95</xdr:row>
      <xdr:rowOff>157668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398460"/>
          <a:ext cx="889000" cy="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54669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68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157668</xdr:rowOff>
    </xdr:from>
    <xdr:to>
      <xdr:col>15</xdr:col>
      <xdr:colOff>50800</xdr:colOff>
      <xdr:row>96</xdr:row>
      <xdr:rowOff>46193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445418"/>
          <a:ext cx="889000" cy="5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69423</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46193</xdr:rowOff>
    </xdr:from>
    <xdr:to>
      <xdr:col>10</xdr:col>
      <xdr:colOff>114300</xdr:colOff>
      <xdr:row>96</xdr:row>
      <xdr:rowOff>77808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505393"/>
          <a:ext cx="889000" cy="3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103805</xdr:rowOff>
    </xdr:from>
    <xdr:to>
      <xdr:col>10</xdr:col>
      <xdr:colOff>165100</xdr:colOff>
      <xdr:row>98</xdr:row>
      <xdr:rowOff>33955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25082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82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120152</xdr:rowOff>
    </xdr:from>
    <xdr:to>
      <xdr:col>6</xdr:col>
      <xdr:colOff>38100</xdr:colOff>
      <xdr:row>98</xdr:row>
      <xdr:rowOff>50302</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5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41429</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4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22087</xdr:rowOff>
    </xdr:from>
    <xdr:to>
      <xdr:col>24</xdr:col>
      <xdr:colOff>114300</xdr:colOff>
      <xdr:row>95</xdr:row>
      <xdr:rowOff>123687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30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44964</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16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59910</xdr:rowOff>
    </xdr:from>
    <xdr:to>
      <xdr:col>20</xdr:col>
      <xdr:colOff>38100</xdr:colOff>
      <xdr:row>95</xdr:row>
      <xdr:rowOff>161510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34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6587</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122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106868</xdr:rowOff>
    </xdr:from>
    <xdr:to>
      <xdr:col>15</xdr:col>
      <xdr:colOff>101600</xdr:colOff>
      <xdr:row>96</xdr:row>
      <xdr:rowOff>37018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39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53545</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16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166843</xdr:rowOff>
    </xdr:from>
    <xdr:to>
      <xdr:col>10</xdr:col>
      <xdr:colOff>165100</xdr:colOff>
      <xdr:row>96</xdr:row>
      <xdr:rowOff>96993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45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113520</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229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27008</xdr:rowOff>
    </xdr:from>
    <xdr:to>
      <xdr:col>6</xdr:col>
      <xdr:colOff>38100</xdr:colOff>
      <xdr:row>96</xdr:row>
      <xdr:rowOff>128608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48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145135</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26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107442</xdr:rowOff>
    </xdr:from>
    <xdr:to>
      <xdr:col>55</xdr:col>
      <xdr:colOff>0</xdr:colOff>
      <xdr:row>37</xdr:row>
      <xdr:rowOff>111252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451092"/>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61104</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576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130683</xdr:rowOff>
    </xdr:from>
    <xdr:to>
      <xdr:col>50</xdr:col>
      <xdr:colOff>114300</xdr:colOff>
      <xdr:row>37</xdr:row>
      <xdr:rowOff>111252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302883"/>
          <a:ext cx="889000" cy="1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168165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683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130683</xdr:rowOff>
    </xdr:from>
    <xdr:to>
      <xdr:col>45</xdr:col>
      <xdr:colOff>177800</xdr:colOff>
      <xdr:row>36</xdr:row>
      <xdr:rowOff>137795</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302883"/>
          <a:ext cx="889000" cy="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164990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680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137795</xdr:rowOff>
    </xdr:from>
    <xdr:to>
      <xdr:col>41</xdr:col>
      <xdr:colOff>50800</xdr:colOff>
      <xdr:row>36</xdr:row>
      <xdr:rowOff>145923</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309995"/>
          <a:ext cx="8890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100711</xdr:rowOff>
    </xdr:from>
    <xdr:to>
      <xdr:col>41</xdr:col>
      <xdr:colOff>101600</xdr:colOff>
      <xdr:row>39</xdr:row>
      <xdr:rowOff>30861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21988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708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98679</xdr:rowOff>
    </xdr:from>
    <xdr:to>
      <xdr:col>36</xdr:col>
      <xdr:colOff>165100</xdr:colOff>
      <xdr:row>39</xdr:row>
      <xdr:rowOff>28829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1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19956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706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56642</xdr:rowOff>
    </xdr:from>
    <xdr:to>
      <xdr:col>55</xdr:col>
      <xdr:colOff>50800</xdr:colOff>
      <xdr:row>37</xdr:row>
      <xdr:rowOff>158242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40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79519</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25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60452</xdr:rowOff>
    </xdr:from>
    <xdr:to>
      <xdr:col>50</xdr:col>
      <xdr:colOff>165100</xdr:colOff>
      <xdr:row>37</xdr:row>
      <xdr:rowOff>162052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40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7129</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617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79883</xdr:rowOff>
    </xdr:from>
    <xdr:to>
      <xdr:col>46</xdr:col>
      <xdr:colOff>38100</xdr:colOff>
      <xdr:row>37</xdr:row>
      <xdr:rowOff>10033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2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26560</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6027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86995</xdr:rowOff>
    </xdr:from>
    <xdr:to>
      <xdr:col>41</xdr:col>
      <xdr:colOff>101600</xdr:colOff>
      <xdr:row>37</xdr:row>
      <xdr:rowOff>17145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25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33672</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603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95123</xdr:rowOff>
    </xdr:from>
    <xdr:to>
      <xdr:col>36</xdr:col>
      <xdr:colOff>165100</xdr:colOff>
      <xdr:row>37</xdr:row>
      <xdr:rowOff>25273</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26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41800</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604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164845</xdr:rowOff>
    </xdr:from>
    <xdr:to>
      <xdr:col>55</xdr:col>
      <xdr:colOff>0</xdr:colOff>
      <xdr:row>58</xdr:row>
      <xdr:rowOff>80530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937495"/>
          <a:ext cx="838200" cy="8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151794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24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80530</xdr:rowOff>
    </xdr:from>
    <xdr:to>
      <xdr:col>50</xdr:col>
      <xdr:colOff>114300</xdr:colOff>
      <xdr:row>58</xdr:row>
      <xdr:rowOff>88878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24630"/>
          <a:ext cx="889000" cy="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129694</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73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85433</xdr:rowOff>
    </xdr:from>
    <xdr:to>
      <xdr:col>45</xdr:col>
      <xdr:colOff>177800</xdr:colOff>
      <xdr:row>58</xdr:row>
      <xdr:rowOff>88878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029533"/>
          <a:ext cx="889000" cy="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133880</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7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76901</xdr:rowOff>
    </xdr:from>
    <xdr:to>
      <xdr:col>41</xdr:col>
      <xdr:colOff>50800</xdr:colOff>
      <xdr:row>58</xdr:row>
      <xdr:rowOff>85433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021001"/>
          <a:ext cx="889000" cy="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40698</xdr:rowOff>
    </xdr:from>
    <xdr:to>
      <xdr:col>41</xdr:col>
      <xdr:colOff>101600</xdr:colOff>
      <xdr:row>58</xdr:row>
      <xdr:rowOff>142298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8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133425</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1007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43410</xdr:rowOff>
    </xdr:from>
    <xdr:to>
      <xdr:col>36</xdr:col>
      <xdr:colOff>165100</xdr:colOff>
      <xdr:row>58</xdr:row>
      <xdr:rowOff>145010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8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136137</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1008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114045</xdr:rowOff>
    </xdr:from>
    <xdr:to>
      <xdr:col>55</xdr:col>
      <xdr:colOff>50800</xdr:colOff>
      <xdr:row>58</xdr:row>
      <xdr:rowOff>44195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136922</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3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29730</xdr:rowOff>
    </xdr:from>
    <xdr:to>
      <xdr:col>50</xdr:col>
      <xdr:colOff>165100</xdr:colOff>
      <xdr:row>58</xdr:row>
      <xdr:rowOff>131330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7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122457</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1006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38078</xdr:rowOff>
    </xdr:from>
    <xdr:to>
      <xdr:col>46</xdr:col>
      <xdr:colOff>38100</xdr:colOff>
      <xdr:row>58</xdr:row>
      <xdr:rowOff>139678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8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130805</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10074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34633</xdr:rowOff>
    </xdr:from>
    <xdr:to>
      <xdr:col>41</xdr:col>
      <xdr:colOff>101600</xdr:colOff>
      <xdr:row>58</xdr:row>
      <xdr:rowOff>136233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7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152760</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753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26101</xdr:rowOff>
    </xdr:from>
    <xdr:to>
      <xdr:col>36</xdr:col>
      <xdr:colOff>165100</xdr:colOff>
      <xdr:row>58</xdr:row>
      <xdr:rowOff>127701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7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144228</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74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156246</xdr:rowOff>
    </xdr:from>
    <xdr:to>
      <xdr:col>55</xdr:col>
      <xdr:colOff>0</xdr:colOff>
      <xdr:row>78</xdr:row>
      <xdr:rowOff>14542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357896"/>
          <a:ext cx="838200" cy="2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117885</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48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152981</xdr:rowOff>
    </xdr:from>
    <xdr:to>
      <xdr:col>50</xdr:col>
      <xdr:colOff>114300</xdr:colOff>
      <xdr:row>78</xdr:row>
      <xdr:rowOff>14542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354631"/>
          <a:ext cx="889000" cy="3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60645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9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152981</xdr:rowOff>
    </xdr:from>
    <xdr:to>
      <xdr:col>45</xdr:col>
      <xdr:colOff>177800</xdr:colOff>
      <xdr:row>78</xdr:row>
      <xdr:rowOff>45284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354631"/>
          <a:ext cx="889000" cy="6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27708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42456</xdr:rowOff>
    </xdr:from>
    <xdr:to>
      <xdr:col>41</xdr:col>
      <xdr:colOff>50800</xdr:colOff>
      <xdr:row>78</xdr:row>
      <xdr:rowOff>45284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415556"/>
          <a:ext cx="889000" cy="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24760</xdr:rowOff>
    </xdr:from>
    <xdr:to>
      <xdr:col>41</xdr:col>
      <xdr:colOff>101600</xdr:colOff>
      <xdr:row>78</xdr:row>
      <xdr:rowOff>126360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9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117487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49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25730</xdr:rowOff>
    </xdr:from>
    <xdr:to>
      <xdr:col>36</xdr:col>
      <xdr:colOff>165100</xdr:colOff>
      <xdr:row>78</xdr:row>
      <xdr:rowOff>127330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118457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49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105446</xdr:rowOff>
    </xdr:from>
    <xdr:to>
      <xdr:col>55</xdr:col>
      <xdr:colOff>50800</xdr:colOff>
      <xdr:row>78</xdr:row>
      <xdr:rowOff>35596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0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83873</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28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135192</xdr:rowOff>
    </xdr:from>
    <xdr:to>
      <xdr:col>50</xdr:col>
      <xdr:colOff>165100</xdr:colOff>
      <xdr:row>78</xdr:row>
      <xdr:rowOff>65342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33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56469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42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102181</xdr:rowOff>
    </xdr:from>
    <xdr:to>
      <xdr:col>46</xdr:col>
      <xdr:colOff>38100</xdr:colOff>
      <xdr:row>78</xdr:row>
      <xdr:rowOff>32331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0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48858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07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165934</xdr:rowOff>
    </xdr:from>
    <xdr:to>
      <xdr:col>41</xdr:col>
      <xdr:colOff>101600</xdr:colOff>
      <xdr:row>78</xdr:row>
      <xdr:rowOff>96084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6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112611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14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163106</xdr:rowOff>
    </xdr:from>
    <xdr:to>
      <xdr:col>36</xdr:col>
      <xdr:colOff>165100</xdr:colOff>
      <xdr:row>78</xdr:row>
      <xdr:rowOff>93256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6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109783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13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43540</xdr:rowOff>
    </xdr:from>
    <xdr:to>
      <xdr:col>55</xdr:col>
      <xdr:colOff>0</xdr:colOff>
      <xdr:row>97</xdr:row>
      <xdr:rowOff>52595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502740"/>
          <a:ext cx="838200" cy="18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144625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432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43540</xdr:rowOff>
    </xdr:from>
    <xdr:to>
      <xdr:col>50</xdr:col>
      <xdr:colOff>114300</xdr:colOff>
      <xdr:row>97</xdr:row>
      <xdr:rowOff>157000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502740"/>
          <a:ext cx="889000" cy="28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66432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69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157000</xdr:rowOff>
    </xdr:from>
    <xdr:to>
      <xdr:col>45</xdr:col>
      <xdr:colOff>177800</xdr:colOff>
      <xdr:row>98</xdr:row>
      <xdr:rowOff>63179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787650"/>
          <a:ext cx="889000" cy="7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107370</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39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59736</xdr:rowOff>
    </xdr:from>
    <xdr:to>
      <xdr:col>41</xdr:col>
      <xdr:colOff>50800</xdr:colOff>
      <xdr:row>98</xdr:row>
      <xdr:rowOff>63179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861836"/>
          <a:ext cx="889000" cy="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151016</xdr:rowOff>
    </xdr:from>
    <xdr:to>
      <xdr:col>41</xdr:col>
      <xdr:colOff>101600</xdr:colOff>
      <xdr:row>98</xdr:row>
      <xdr:rowOff>81166</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8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97693</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5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157883</xdr:rowOff>
    </xdr:from>
    <xdr:to>
      <xdr:col>36</xdr:col>
      <xdr:colOff>165100</xdr:colOff>
      <xdr:row>98</xdr:row>
      <xdr:rowOff>88033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78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104560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56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1795</xdr:rowOff>
    </xdr:from>
    <xdr:to>
      <xdr:col>55</xdr:col>
      <xdr:colOff>50800</xdr:colOff>
      <xdr:row>97</xdr:row>
      <xdr:rowOff>103395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63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151672</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610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164190</xdr:rowOff>
    </xdr:from>
    <xdr:to>
      <xdr:col>50</xdr:col>
      <xdr:colOff>165100</xdr:colOff>
      <xdr:row>96</xdr:row>
      <xdr:rowOff>94340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45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110867</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227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106200</xdr:rowOff>
    </xdr:from>
    <xdr:to>
      <xdr:col>46</xdr:col>
      <xdr:colOff>38100</xdr:colOff>
      <xdr:row>98</xdr:row>
      <xdr:rowOff>36350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73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27477</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829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12379</xdr:rowOff>
    </xdr:from>
    <xdr:to>
      <xdr:col>41</xdr:col>
      <xdr:colOff>101600</xdr:colOff>
      <xdr:row>98</xdr:row>
      <xdr:rowOff>113979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81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105106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90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8936</xdr:rowOff>
    </xdr:from>
    <xdr:to>
      <xdr:col>36</xdr:col>
      <xdr:colOff>165100</xdr:colOff>
      <xdr:row>98</xdr:row>
      <xdr:rowOff>110536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81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101663</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90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169325</xdr:rowOff>
    </xdr:from>
    <xdr:to>
      <xdr:col>85</xdr:col>
      <xdr:colOff>127000</xdr:colOff>
      <xdr:row>38</xdr:row>
      <xdr:rowOff>10187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512975"/>
          <a:ext cx="838200" cy="1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106834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450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149379</xdr:rowOff>
    </xdr:from>
    <xdr:to>
      <xdr:col>81</xdr:col>
      <xdr:colOff>50800</xdr:colOff>
      <xdr:row>38</xdr:row>
      <xdr:rowOff>10187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493029"/>
          <a:ext cx="889000" cy="3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76862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149379</xdr:rowOff>
    </xdr:from>
    <xdr:to>
      <xdr:col>76</xdr:col>
      <xdr:colOff>114300</xdr:colOff>
      <xdr:row>37</xdr:row>
      <xdr:rowOff>156996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493029"/>
          <a:ext cx="889000" cy="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21692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53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156996</xdr:rowOff>
    </xdr:from>
    <xdr:to>
      <xdr:col>71</xdr:col>
      <xdr:colOff>177800</xdr:colOff>
      <xdr:row>38</xdr:row>
      <xdr:rowOff>3500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500646"/>
          <a:ext cx="889000" cy="1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155898</xdr:rowOff>
    </xdr:from>
    <xdr:to>
      <xdr:col>72</xdr:col>
      <xdr:colOff>38100</xdr:colOff>
      <xdr:row>38</xdr:row>
      <xdr:rowOff>86048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9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77175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59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165257</xdr:rowOff>
    </xdr:from>
    <xdr:to>
      <xdr:col>67</xdr:col>
      <xdr:colOff>101600</xdr:colOff>
      <xdr:row>38</xdr:row>
      <xdr:rowOff>95407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50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86534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60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118524</xdr:rowOff>
    </xdr:from>
    <xdr:to>
      <xdr:col>85</xdr:col>
      <xdr:colOff>177800</xdr:colOff>
      <xdr:row>38</xdr:row>
      <xdr:rowOff>48675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621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77901</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25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130837</xdr:rowOff>
    </xdr:from>
    <xdr:to>
      <xdr:col>81</xdr:col>
      <xdr:colOff>101600</xdr:colOff>
      <xdr:row>38</xdr:row>
      <xdr:rowOff>60987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7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52114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6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98579</xdr:rowOff>
    </xdr:from>
    <xdr:to>
      <xdr:col>76</xdr:col>
      <xdr:colOff>165100</xdr:colOff>
      <xdr:row>38</xdr:row>
      <xdr:rowOff>28728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422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45256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2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106196</xdr:rowOff>
    </xdr:from>
    <xdr:to>
      <xdr:col>72</xdr:col>
      <xdr:colOff>38100</xdr:colOff>
      <xdr:row>38</xdr:row>
      <xdr:rowOff>36346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52873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22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124150</xdr:rowOff>
    </xdr:from>
    <xdr:to>
      <xdr:col>67</xdr:col>
      <xdr:colOff>101600</xdr:colOff>
      <xdr:row>38</xdr:row>
      <xdr:rowOff>54301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678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70827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24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73827</xdr:rowOff>
    </xdr:from>
    <xdr:to>
      <xdr:col>85</xdr:col>
      <xdr:colOff>127000</xdr:colOff>
      <xdr:row>57</xdr:row>
      <xdr:rowOff>100261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846477"/>
          <a:ext cx="838200" cy="2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53430</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826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164553</xdr:rowOff>
    </xdr:from>
    <xdr:to>
      <xdr:col>81</xdr:col>
      <xdr:colOff>50800</xdr:colOff>
      <xdr:row>57</xdr:row>
      <xdr:rowOff>100261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765753"/>
          <a:ext cx="889000" cy="10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163689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93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164553</xdr:rowOff>
    </xdr:from>
    <xdr:to>
      <xdr:col>76</xdr:col>
      <xdr:colOff>114300</xdr:colOff>
      <xdr:row>57</xdr:row>
      <xdr:rowOff>25400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765753"/>
          <a:ext cx="889000" cy="3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162385</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25400</xdr:rowOff>
    </xdr:from>
    <xdr:to>
      <xdr:col>71</xdr:col>
      <xdr:colOff>177800</xdr:colOff>
      <xdr:row>57</xdr:row>
      <xdr:rowOff>73278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798050"/>
          <a:ext cx="889000" cy="4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147281</xdr:rowOff>
    </xdr:from>
    <xdr:to>
      <xdr:col>72</xdr:col>
      <xdr:colOff>38100</xdr:colOff>
      <xdr:row>58</xdr:row>
      <xdr:rowOff>77431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68558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100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157141</xdr:rowOff>
    </xdr:from>
    <xdr:to>
      <xdr:col>67</xdr:col>
      <xdr:colOff>101600</xdr:colOff>
      <xdr:row>58</xdr:row>
      <xdr:rowOff>87291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2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78418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1002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23027</xdr:rowOff>
    </xdr:from>
    <xdr:to>
      <xdr:col>85</xdr:col>
      <xdr:colOff>177800</xdr:colOff>
      <xdr:row>57</xdr:row>
      <xdr:rowOff>124627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79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45904</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47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49461</xdr:rowOff>
    </xdr:from>
    <xdr:to>
      <xdr:col>81</xdr:col>
      <xdr:colOff>101600</xdr:colOff>
      <xdr:row>57</xdr:row>
      <xdr:rowOff>151061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2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167588</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59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113753</xdr:rowOff>
    </xdr:from>
    <xdr:to>
      <xdr:col>76</xdr:col>
      <xdr:colOff>165100</xdr:colOff>
      <xdr:row>57</xdr:row>
      <xdr:rowOff>43903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71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60430</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49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146050</xdr:rowOff>
    </xdr:from>
    <xdr:to>
      <xdr:col>72</xdr:col>
      <xdr:colOff>38100</xdr:colOff>
      <xdr:row>57</xdr:row>
      <xdr:rowOff>76200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74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92727</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952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22478</xdr:rowOff>
    </xdr:from>
    <xdr:to>
      <xdr:col>67</xdr:col>
      <xdr:colOff>101600</xdr:colOff>
      <xdr:row>57</xdr:row>
      <xdr:rowOff>124078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79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140605</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9570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5076</xdr:rowOff>
    </xdr:from>
    <xdr:to>
      <xdr:col>85</xdr:col>
      <xdr:colOff>127000</xdr:colOff>
      <xdr:row>79</xdr:row>
      <xdr:rowOff>41638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549626"/>
          <a:ext cx="838200" cy="3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137904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39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165993</xdr:rowOff>
    </xdr:from>
    <xdr:to>
      <xdr:col>81</xdr:col>
      <xdr:colOff>50800</xdr:colOff>
      <xdr:row>79</xdr:row>
      <xdr:rowOff>41638</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367643"/>
          <a:ext cx="889000" cy="21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63780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162640</xdr:rowOff>
    </xdr:from>
    <xdr:to>
      <xdr:col>76</xdr:col>
      <xdr:colOff>114300</xdr:colOff>
      <xdr:row>77</xdr:row>
      <xdr:rowOff>165993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364290"/>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41446</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58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162640</xdr:rowOff>
    </xdr:from>
    <xdr:to>
      <xdr:col>71</xdr:col>
      <xdr:colOff>177800</xdr:colOff>
      <xdr:row>78</xdr:row>
      <xdr:rowOff>92642</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364290"/>
          <a:ext cx="889000" cy="10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133683</xdr:rowOff>
    </xdr:from>
    <xdr:to>
      <xdr:col>72</xdr:col>
      <xdr:colOff>38100</xdr:colOff>
      <xdr:row>79</xdr:row>
      <xdr:rowOff>63833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0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54960</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59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134795</xdr:rowOff>
    </xdr:from>
    <xdr:to>
      <xdr:col>67</xdr:col>
      <xdr:colOff>101600</xdr:colOff>
      <xdr:row>79</xdr:row>
      <xdr:rowOff>64945</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0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56072</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60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125726</xdr:rowOff>
    </xdr:from>
    <xdr:to>
      <xdr:col>85</xdr:col>
      <xdr:colOff>177800</xdr:colOff>
      <xdr:row>79</xdr:row>
      <xdr:rowOff>55876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9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93455</xdr:rowOff>
    </xdr:from>
    <xdr:ext cx="534377"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6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162288</xdr:rowOff>
    </xdr:from>
    <xdr:to>
      <xdr:col>81</xdr:col>
      <xdr:colOff>101600</xdr:colOff>
      <xdr:row>79</xdr:row>
      <xdr:rowOff>92438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83565</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62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115193</xdr:rowOff>
    </xdr:from>
    <xdr:to>
      <xdr:col>76</xdr:col>
      <xdr:colOff>165100</xdr:colOff>
      <xdr:row>78</xdr:row>
      <xdr:rowOff>45343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31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61870</xdr:rowOff>
    </xdr:from>
    <xdr:ext cx="59901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292795" y="13092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111840</xdr:rowOff>
    </xdr:from>
    <xdr:to>
      <xdr:col>72</xdr:col>
      <xdr:colOff>38100</xdr:colOff>
      <xdr:row>78</xdr:row>
      <xdr:rowOff>41990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31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58517</xdr:rowOff>
    </xdr:from>
    <xdr:ext cx="59901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03795" y="1308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41842</xdr:rowOff>
    </xdr:from>
    <xdr:to>
      <xdr:col>67</xdr:col>
      <xdr:colOff>101600</xdr:colOff>
      <xdr:row>78</xdr:row>
      <xdr:rowOff>143442</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1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159969</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7111" y="1319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28572</xdr:rowOff>
    </xdr:from>
    <xdr:to>
      <xdr:col>85</xdr:col>
      <xdr:colOff>127000</xdr:colOff>
      <xdr:row>97</xdr:row>
      <xdr:rowOff>57539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659222"/>
          <a:ext cx="838200" cy="2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160456</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61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57539</xdr:rowOff>
    </xdr:from>
    <xdr:to>
      <xdr:col>81</xdr:col>
      <xdr:colOff>50800</xdr:colOff>
      <xdr:row>97</xdr:row>
      <xdr:rowOff>115706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688189"/>
          <a:ext cx="889000" cy="5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129356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115706</xdr:rowOff>
    </xdr:from>
    <xdr:to>
      <xdr:col>76</xdr:col>
      <xdr:colOff>114300</xdr:colOff>
      <xdr:row>97</xdr:row>
      <xdr:rowOff>141774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746356"/>
          <a:ext cx="889000" cy="2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168634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141774</xdr:rowOff>
    </xdr:from>
    <xdr:to>
      <xdr:col>71</xdr:col>
      <xdr:colOff>177800</xdr:colOff>
      <xdr:row>97</xdr:row>
      <xdr:rowOff>154448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772424"/>
          <a:ext cx="889000" cy="1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124192</xdr:rowOff>
    </xdr:from>
    <xdr:to>
      <xdr:col>72</xdr:col>
      <xdr:colOff>38100</xdr:colOff>
      <xdr:row>98</xdr:row>
      <xdr:rowOff>54342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75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45469</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84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121289</xdr:rowOff>
    </xdr:from>
    <xdr:to>
      <xdr:col>67</xdr:col>
      <xdr:colOff>101600</xdr:colOff>
      <xdr:row>98</xdr:row>
      <xdr:rowOff>51439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7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42566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84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149222</xdr:rowOff>
    </xdr:from>
    <xdr:to>
      <xdr:col>85</xdr:col>
      <xdr:colOff>177800</xdr:colOff>
      <xdr:row>97</xdr:row>
      <xdr:rowOff>79372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60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649</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45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6739</xdr:rowOff>
    </xdr:from>
    <xdr:to>
      <xdr:col>81</xdr:col>
      <xdr:colOff>101600</xdr:colOff>
      <xdr:row>97</xdr:row>
      <xdr:rowOff>108339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63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124866</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412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64906</xdr:rowOff>
    </xdr:from>
    <xdr:to>
      <xdr:col>76</xdr:col>
      <xdr:colOff>165100</xdr:colOff>
      <xdr:row>97</xdr:row>
      <xdr:rowOff>166506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69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157633</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78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90974</xdr:rowOff>
    </xdr:from>
    <xdr:to>
      <xdr:col>72</xdr:col>
      <xdr:colOff>38100</xdr:colOff>
      <xdr:row>98</xdr:row>
      <xdr:rowOff>21124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72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37651</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496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103648</xdr:rowOff>
    </xdr:from>
    <xdr:to>
      <xdr:col>67</xdr:col>
      <xdr:colOff>101600</xdr:colOff>
      <xdr:row>98</xdr:row>
      <xdr:rowOff>33798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73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50325</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50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68646</xdr:rowOff>
    </xdr:from>
    <xdr:to>
      <xdr:col>102</xdr:col>
      <xdr:colOff>165100</xdr:colOff>
      <xdr:row>38</xdr:row>
      <xdr:rowOff>170246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15323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58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83093</xdr:rowOff>
    </xdr:from>
    <xdr:to>
      <xdr:col>98</xdr:col>
      <xdr:colOff>38100</xdr:colOff>
      <xdr:row>39</xdr:row>
      <xdr:rowOff>13243</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29770</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類似団体平均値と比べ差が大きい項目は、民生費、衛生費、農林水産業費、教育費、公債費である。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民生費の増はバチラー保育園整備事業により、農林水産業費については畜産・酪農収益力強化整備事業補助金が増加した主な要因となっている。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衛生費については簡易水道会計や病院事業会計への繰出金が増加要因であり、教育費については、類似団体平均値と比べ高い数値となっているものの、前年とほぼ同数値となっている。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公債費については、過去に実施した災害復旧事業や大型建設事業の元金償還が要因となっている。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普通建設事業費の事業費規模を抑制することにより、公債費を含む今後の各費目の歳出削減に努める。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北海道平取町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財政調整基金について、普通交付税の増に伴い標準財政規模が大きくなったことで比率は減少したが、残高については増加している。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実質収支についても、歳入の確保により黒字化しており、今後においても財源の確保や歳出の精査により健全な財政運営に努める。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北海道平取町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連結実質赤字比率について、赤字額は生じていないことから比率は算出されていない。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今後も引き続き健全な財政運営に努める。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北海道平取町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年度の公営住宅建設事業、二風谷アイヌ文化博物館改修事業、二風谷地区再整備事業、民芸品共同作業場整備事業、平成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年度の胆振東部地震による災害復旧事業の元金償還により元利償還金が増加している。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また、</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の病院建設事業の元金償還により公営企業債の元利償還金に対する繰入金が増加している。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実質公債費比率については健全な数値ではあるが、上昇傾向にあるため、交付税算入の大きい起債を選択するなど比率の抑制に努める。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北海道平取町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年度の臨時財政対策債の償還終了などに伴い一般会計に係る地方債の現在高は減少しているが、病院建設事業の償還により公営企業債等繰入見込額は増加している。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将来負担比率の分子については、公営住宅建設事業など基準財政需要額に算入されない事業の起債額の割合によるもので、前年より微減となった。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今後も将来負担比率の数値は算定される見込みであるが、基準内比率になるよう、引き続き健全な財政運営に努める。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北海道平取町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財源不足を補うため、令和４年度は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95,000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千円を取崩し、道路施設整備事業、学校給食無償化事業等に充当した。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新規積立は、ふるさと寄附金や森林環境譲与税、定期預金の利子等により、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59,881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千円を積立した。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その結果、基金残高は前年より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35,119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今後においても、財政状況を勘案しながら、計画的な運用に努める。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・沙流川ダム地域振興基金：①水源地域等における生活環境及び産業基盤等の整備に関する事業　②水没関係住民の生活安定に関する事業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③その他、町長が地域の均衡ある発展のため必要と認めた事業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　　　：①教育・文化の推進に関する事業　②保健・医療・介護・福祉の向上に関する事業　③産業の振興に関する事業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④生活環境の向上に関する事業　⑤町民活動・行政活動の充実に関する事業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⑥その他目的達成のために町長が必要と認める事業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・津川基金　　　　　　　：①産業経済の振興を促進する事業　②保健衛生及び福祉の充実向上を促進する事業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③教育文化の興隆を促進する事業　④その他町長が必要と認める事業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・森林環境譲与税基金　　：林業の担い手対策、木材利用の促進や普及啓発、森林整備等に必要な事業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　　：施設整備及び地域活性化推進のための事業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・沙流川ダム地域振興基金　預金利子の積立による増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　事業充当のための取崩による減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　　　　ふるさと寄附金及び預金利子の積立による増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51,509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　事業充当のための取崩による減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・津川基金　　　　　　　　預金利子の積立による増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・森林環境譲与税基金　　　森林環境譲与税及び預金利子の積立による増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4,776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　　　預金利子の積立による増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各基金条例に基づき、管理運用していく。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基金条例に基づき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千円、預金利子等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1,416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千円の積立により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3,416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平取町財政調整基金の設置、管理に関する条例に基づき、管理運用していく。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預金利子等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千円の積立により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平取町減債基金条例に基づき、管理運用していく。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46D0018-0465-4041-977C-8D866EFD56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7EF0F33-F1DB-4C31-A281-E93449C4FC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4BAF9D2-291E-4D87-9A2E-2064501479B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777A21A2-43E1-4FBB-9394-F8620515F2B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77DC192-D2EA-4A64-B295-A367C5EB689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38D7D56C-0C11-495F-9691-D88E85B4918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北海道平取町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EF2532E8-C114-4BBC-AD46-EAD1D67B755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CD5B04B1-C24C-46D6-BD95-BF188FB5F7A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1D6E2FB6-E199-4ED3-AC32-7613D23E5F7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E75AAB1-F7B5-4F9E-A6FA-3AF27BA99EC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AE0861B3-DA97-4C1E-B5DA-134EE7D037D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7F5DC38-EE9E-4D31-AE94-8E5C5035D48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4,594
4,520
743.09
8,090,084
8,011,960
76,741
3,948,797
7,651,972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88679B88-7F66-4113-9754-8DFA52C307F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591A956-9373-456B-887C-FEB4ED22C8B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6DA5AD99-A95A-434E-9CFE-C2FD366347C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F01C8A4-3E2E-42BC-A984-9D6F9F3DEDC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36207E16-E25E-4FE4-B007-439F2BAEB71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C93937AB-AA36-4B42-AE63-046A21C0934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62FD4C48-9DA8-494E-972E-966A6368D6D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E63DC81-3160-4322-ACD2-BCF17A5BD67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CEE23167-EBB3-420E-B881-7B7BE6F5DB3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43F0FA9-8395-41B2-84E6-9B00C2424C3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41B2E34A-7E65-4409-820A-2BD52EEF2E3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61E4367-C887-4CD1-867C-8EF7642C2AF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434DEE3-8BD3-4994-BE44-3FCF13897A9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8AAD9C9-D18E-4D30-8257-A14EC7DEAB6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D6AECAF-C5FA-4E6B-BB39-92199F50AED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54AC44E-B9B5-4F2B-B6EF-6D7388B3446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754E095-DC78-4702-ABC4-075F0629545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C2CD1FBA-CC40-4E4C-A25C-7CB3BEA67A4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A9DF768A-0B7D-44DE-B273-AB21288E345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23C90C61-4204-425A-BAA0-8F302AB3C763}"/>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4F2A58F1-83E2-42F0-B4BB-E88D04F62D94}"/>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A32E66B3-0451-40BF-A898-E59B91FA26F1}"/>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283534DA-AE52-4AC7-A0AA-DFF9FDC967C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D535038C-E8C8-4D31-9A22-CDCB00BC76E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DB2BA7A0-BD6C-4AC1-B906-AE1627B7786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47AA1381-A036-45FE-AD66-7ADB15C4504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6535BED8-68C8-4DBA-A93A-A01C6B0306D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CCA6DD1-C1FC-4700-96C3-4AEE65D4514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1158B6A4-3D07-4EFD-8FC5-33752265EF2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6557239-5861-4BBF-AACD-DF6C4BAEB22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6797BDC1-13B5-4B95-BB6F-791C8420045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39D75274-0F1B-44CA-81C1-367655A14EF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F8D30DF7-AA6A-4C3B-A2C7-1823AA0988D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72C75D6D-F9E9-4470-85DD-F49DD935093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853179B2-3424-4EBC-9569-DEB32B93932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施設等の老朽化が進んでおり、類似団体より高い数値となっている。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今後は、平取町公共施設等総合管理計画に基づき、施設の更新、統廃合、長寿命化対策等を計画的に進めていく必要がある。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72D06236-072D-4284-82DA-53D6F9C60C8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95B15968-489D-4DEC-8A9C-F02FAC19D54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1A7589D1-6713-412D-BD4D-AE0B45B5E812}"/>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E2BF04C-CE04-4386-AA5B-DFAD2663DD79}"/>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5453A5B6-47D5-437B-B5B0-4ECD7EBB0314}"/>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3975102-DDE6-4A4E-8C48-573365047638}"/>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E2969C8B-0801-4C6F-B388-A5FE122FBC1A}"/>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97535688-420A-432C-A0D9-05265A659B86}"/>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D2C20708-E685-4955-AEC9-C2B2712EAB39}"/>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4A25296A-855E-4DE2-A0F9-7558130974A2}"/>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4F5C0D7-8878-4832-A6CB-13AE600ABD99}"/>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1A98559D-E56D-4F12-9379-A66EC99116EE}"/>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D54A28E3-0483-4EC1-ABE1-E74214DDD779}"/>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A90C681A-9BFA-4D10-8A6D-16D4B6370B2F}"/>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20EA1F3A-73DE-4FFF-A420-8D3F99FC0D03}"/>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B82791EF-91CA-428B-9600-60AC07C83A6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C67D5EDE-626E-414B-86A3-67A80EBCA53E}"/>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14098CB7-9079-4BD0-BF26-2065F438720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168819</xdr:rowOff>
    </xdr:to>
    <xdr:cxnSp macro="">
      <xdr:nvCxnSpPr>
        <xdr:cNvPr id="67" name="直線コネクタ 66">
          <a:extLst>
            <a:ext uri="{FF2B5EF4-FFF2-40B4-BE49-F238E27FC236}">
              <a16:creationId xmlns:a16="http://schemas.microsoft.com/office/drawing/2014/main" id="{4712E555-4A15-42F0-A215-A4E486E99A60}"/>
            </a:ext>
          </a:extLst>
        </xdr:cNvPr>
        <xdr:cNvCxnSpPr/>
      </xdr:nvCxnSpPr>
      <xdr:spPr>
        <a:xfrm flipV="1">
          <a:off x="4760595" y="5384800"/>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1196</xdr:rowOff>
    </xdr:from>
    <xdr:ext cx="405111" cy="259045"/>
    <xdr:sp macro="" textlink="">
      <xdr:nvSpPr>
        <xdr:cNvPr id="68" name="有形固定資産減価償却率最小値テキスト">
          <a:extLst>
            <a:ext uri="{FF2B5EF4-FFF2-40B4-BE49-F238E27FC236}">
              <a16:creationId xmlns:a16="http://schemas.microsoft.com/office/drawing/2014/main" id="{D65F2DCF-AF02-47A6-A68A-C5823894659E}"/>
            </a:ext>
          </a:extLst>
        </xdr:cNvPr>
        <xdr:cNvSpPr txBox="1"/>
      </xdr:nvSpPr>
      <xdr:spPr>
        <a:xfrm>
          <a:off x="4813300" y="6773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168819</xdr:rowOff>
    </xdr:from>
    <xdr:to>
      <xdr:col>23</xdr:col>
      <xdr:colOff>174625</xdr:colOff>
      <xdr:row>34</xdr:row>
      <xdr:rowOff>168819</xdr:rowOff>
    </xdr:to>
    <xdr:cxnSp macro="">
      <xdr:nvCxnSpPr>
        <xdr:cNvPr id="69" name="直線コネクタ 68">
          <a:extLst>
            <a:ext uri="{FF2B5EF4-FFF2-40B4-BE49-F238E27FC236}">
              <a16:creationId xmlns:a16="http://schemas.microsoft.com/office/drawing/2014/main" id="{A9EA165D-E339-485D-B508-59B0D52A9724}"/>
            </a:ext>
          </a:extLst>
        </xdr:cNvPr>
        <xdr:cNvCxnSpPr/>
      </xdr:nvCxnSpPr>
      <xdr:spPr>
        <a:xfrm>
          <a:off x="4673600" y="676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70" name="有形固定資産減価償却率最大値テキスト">
          <a:extLst>
            <a:ext uri="{FF2B5EF4-FFF2-40B4-BE49-F238E27FC236}">
              <a16:creationId xmlns:a16="http://schemas.microsoft.com/office/drawing/2014/main" id="{38253079-5EA6-48BB-A284-4DBDCD76FE99}"/>
            </a:ext>
          </a:extLst>
        </xdr:cNvPr>
        <xdr:cNvSpPr txBox="1"/>
      </xdr:nvSpPr>
      <xdr:spPr>
        <a:xfrm>
          <a:off x="4813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71" name="直線コネクタ 70">
          <a:extLst>
            <a:ext uri="{FF2B5EF4-FFF2-40B4-BE49-F238E27FC236}">
              <a16:creationId xmlns:a16="http://schemas.microsoft.com/office/drawing/2014/main" id="{AD126C48-CCB0-4B4E-8144-D2131D22E0A8}"/>
            </a:ext>
          </a:extLst>
        </xdr:cNvPr>
        <xdr:cNvCxnSpPr/>
      </xdr:nvCxnSpPr>
      <xdr:spPr>
        <a:xfrm>
          <a:off x="4673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14985</xdr:rowOff>
    </xdr:from>
    <xdr:ext cx="405111" cy="259045"/>
    <xdr:sp macro="" textlink="">
      <xdr:nvSpPr>
        <xdr:cNvPr id="72" name="有形固定資産減価償却率平均値テキスト">
          <a:extLst>
            <a:ext uri="{FF2B5EF4-FFF2-40B4-BE49-F238E27FC236}">
              <a16:creationId xmlns:a16="http://schemas.microsoft.com/office/drawing/2014/main" id="{3ED08864-D200-4AB8-8511-12AD479DD50A}"/>
            </a:ext>
          </a:extLst>
        </xdr:cNvPr>
        <xdr:cNvSpPr txBox="1"/>
      </xdr:nvSpPr>
      <xdr:spPr>
        <a:xfrm>
          <a:off x="4813300" y="61014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163558</xdr:rowOff>
    </xdr:from>
    <xdr:to>
      <xdr:col>23</xdr:col>
      <xdr:colOff>136525</xdr:colOff>
      <xdr:row>32</xdr:row>
      <xdr:rowOff>93708</xdr:rowOff>
    </xdr:to>
    <xdr:sp macro="" textlink="">
      <xdr:nvSpPr>
        <xdr:cNvPr id="73" name="フローチャート: 判断 72">
          <a:extLst>
            <a:ext uri="{FF2B5EF4-FFF2-40B4-BE49-F238E27FC236}">
              <a16:creationId xmlns:a16="http://schemas.microsoft.com/office/drawing/2014/main" id="{9A03FE41-E964-4435-ACE0-B56D2702E9A3}"/>
            </a:ext>
          </a:extLst>
        </xdr:cNvPr>
        <xdr:cNvSpPr/>
      </xdr:nvSpPr>
      <xdr:spPr>
        <a:xfrm>
          <a:off x="4711700" y="6250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120378</xdr:rowOff>
    </xdr:from>
    <xdr:to>
      <xdr:col>19</xdr:col>
      <xdr:colOff>187325</xdr:colOff>
      <xdr:row>32</xdr:row>
      <xdr:rowOff>50528</xdr:rowOff>
    </xdr:to>
    <xdr:sp macro="" textlink="">
      <xdr:nvSpPr>
        <xdr:cNvPr id="74" name="フローチャート: 判断 73">
          <a:extLst>
            <a:ext uri="{FF2B5EF4-FFF2-40B4-BE49-F238E27FC236}">
              <a16:creationId xmlns:a16="http://schemas.microsoft.com/office/drawing/2014/main" id="{1A13EFA4-034E-4D4C-93C4-5665C8C9575E}"/>
            </a:ext>
          </a:extLst>
        </xdr:cNvPr>
        <xdr:cNvSpPr/>
      </xdr:nvSpPr>
      <xdr:spPr>
        <a:xfrm>
          <a:off x="40005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80282</xdr:rowOff>
    </xdr:from>
    <xdr:to>
      <xdr:col>15</xdr:col>
      <xdr:colOff>187325</xdr:colOff>
      <xdr:row>32</xdr:row>
      <xdr:rowOff>10432</xdr:rowOff>
    </xdr:to>
    <xdr:sp macro="" textlink="">
      <xdr:nvSpPr>
        <xdr:cNvPr id="75" name="フローチャート: 判断 74">
          <a:extLst>
            <a:ext uri="{FF2B5EF4-FFF2-40B4-BE49-F238E27FC236}">
              <a16:creationId xmlns:a16="http://schemas.microsoft.com/office/drawing/2014/main" id="{8E40BE3F-F333-4A4D-8B68-DAAD7F52B245}"/>
            </a:ext>
          </a:extLst>
        </xdr:cNvPr>
        <xdr:cNvSpPr/>
      </xdr:nvSpPr>
      <xdr:spPr>
        <a:xfrm>
          <a:off x="32385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98788</xdr:rowOff>
    </xdr:from>
    <xdr:to>
      <xdr:col>11</xdr:col>
      <xdr:colOff>187325</xdr:colOff>
      <xdr:row>32</xdr:row>
      <xdr:rowOff>28938</xdr:rowOff>
    </xdr:to>
    <xdr:sp macro="" textlink="">
      <xdr:nvSpPr>
        <xdr:cNvPr id="76" name="フローチャート: 判断 75">
          <a:extLst>
            <a:ext uri="{FF2B5EF4-FFF2-40B4-BE49-F238E27FC236}">
              <a16:creationId xmlns:a16="http://schemas.microsoft.com/office/drawing/2014/main" id="{DBF8E8C2-2B54-4C50-B06B-FA6B51F536F4}"/>
            </a:ext>
          </a:extLst>
        </xdr:cNvPr>
        <xdr:cNvSpPr/>
      </xdr:nvSpPr>
      <xdr:spPr>
        <a:xfrm>
          <a:off x="2476500" y="618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52524</xdr:rowOff>
    </xdr:from>
    <xdr:to>
      <xdr:col>7</xdr:col>
      <xdr:colOff>187325</xdr:colOff>
      <xdr:row>31</xdr:row>
      <xdr:rowOff>154124</xdr:rowOff>
    </xdr:to>
    <xdr:sp macro="" textlink="">
      <xdr:nvSpPr>
        <xdr:cNvPr id="77" name="フローチャート: 判断 76">
          <a:extLst>
            <a:ext uri="{FF2B5EF4-FFF2-40B4-BE49-F238E27FC236}">
              <a16:creationId xmlns:a16="http://schemas.microsoft.com/office/drawing/2014/main" id="{4679D588-3588-404B-B870-90FFE21955FB}"/>
            </a:ext>
          </a:extLst>
        </xdr:cNvPr>
        <xdr:cNvSpPr/>
      </xdr:nvSpPr>
      <xdr:spPr>
        <a:xfrm>
          <a:off x="1714500" y="613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805733F-7351-4426-8ED7-08CF754210C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05D1915-B1F6-4C1F-8DE4-53628DE4B2A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EACA30FB-2C9B-494F-85B7-E67BEABBB0F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5926A450-CD24-4B02-B4AB-7FAB52F7A2C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78FE113C-6F10-4C8A-8F15-10396330C73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103142</xdr:rowOff>
    </xdr:from>
    <xdr:to>
      <xdr:col>23</xdr:col>
      <xdr:colOff>136525</xdr:colOff>
      <xdr:row>33</xdr:row>
      <xdr:rowOff>33292</xdr:rowOff>
    </xdr:to>
    <xdr:sp macro="" textlink="">
      <xdr:nvSpPr>
        <xdr:cNvPr id="83" name="楕円 82">
          <a:extLst>
            <a:ext uri="{FF2B5EF4-FFF2-40B4-BE49-F238E27FC236}">
              <a16:creationId xmlns:a16="http://schemas.microsoft.com/office/drawing/2014/main" id="{910F8B1D-8B38-444A-BCD7-9C493414FEAA}"/>
            </a:ext>
          </a:extLst>
        </xdr:cNvPr>
        <xdr:cNvSpPr/>
      </xdr:nvSpPr>
      <xdr:spPr>
        <a:xfrm>
          <a:off x="4711700" y="636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81569</xdr:rowOff>
    </xdr:from>
    <xdr:ext cx="405111" cy="259045"/>
    <xdr:sp macro="" textlink="">
      <xdr:nvSpPr>
        <xdr:cNvPr id="84" name="有形固定資産減価償却率該当値テキスト">
          <a:extLst>
            <a:ext uri="{FF2B5EF4-FFF2-40B4-BE49-F238E27FC236}">
              <a16:creationId xmlns:a16="http://schemas.microsoft.com/office/drawing/2014/main" id="{CE6FE57E-23EA-4EFC-9C4D-116FC424896A}"/>
            </a:ext>
          </a:extLst>
        </xdr:cNvPr>
        <xdr:cNvSpPr txBox="1"/>
      </xdr:nvSpPr>
      <xdr:spPr>
        <a:xfrm>
          <a:off x="4813300" y="6339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32203</xdr:rowOff>
    </xdr:from>
    <xdr:to>
      <xdr:col>19</xdr:col>
      <xdr:colOff>187325</xdr:colOff>
      <xdr:row>32</xdr:row>
      <xdr:rowOff>133803</xdr:rowOff>
    </xdr:to>
    <xdr:sp macro="" textlink="">
      <xdr:nvSpPr>
        <xdr:cNvPr id="85" name="楕円 84">
          <a:extLst>
            <a:ext uri="{FF2B5EF4-FFF2-40B4-BE49-F238E27FC236}">
              <a16:creationId xmlns:a16="http://schemas.microsoft.com/office/drawing/2014/main" id="{764AB771-F4A4-4D10-976E-229C30C9096A}"/>
            </a:ext>
          </a:extLst>
        </xdr:cNvPr>
        <xdr:cNvSpPr/>
      </xdr:nvSpPr>
      <xdr:spPr>
        <a:xfrm>
          <a:off x="4000500" y="629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83003</xdr:rowOff>
    </xdr:from>
    <xdr:to>
      <xdr:col>23</xdr:col>
      <xdr:colOff>85725</xdr:colOff>
      <xdr:row>32</xdr:row>
      <xdr:rowOff>153942</xdr:rowOff>
    </xdr:to>
    <xdr:cxnSp macro="">
      <xdr:nvCxnSpPr>
        <xdr:cNvPr id="86" name="直線コネクタ 85">
          <a:extLst>
            <a:ext uri="{FF2B5EF4-FFF2-40B4-BE49-F238E27FC236}">
              <a16:creationId xmlns:a16="http://schemas.microsoft.com/office/drawing/2014/main" id="{8112AA6E-151C-4285-A823-361188633F49}"/>
            </a:ext>
          </a:extLst>
        </xdr:cNvPr>
        <xdr:cNvCxnSpPr/>
      </xdr:nvCxnSpPr>
      <xdr:spPr>
        <a:xfrm>
          <a:off x="4051300" y="6340928"/>
          <a:ext cx="711200" cy="7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26035</xdr:rowOff>
    </xdr:from>
    <xdr:to>
      <xdr:col>15</xdr:col>
      <xdr:colOff>187325</xdr:colOff>
      <xdr:row>32</xdr:row>
      <xdr:rowOff>127635</xdr:rowOff>
    </xdr:to>
    <xdr:sp macro="" textlink="">
      <xdr:nvSpPr>
        <xdr:cNvPr id="87" name="楕円 86">
          <a:extLst>
            <a:ext uri="{FF2B5EF4-FFF2-40B4-BE49-F238E27FC236}">
              <a16:creationId xmlns:a16="http://schemas.microsoft.com/office/drawing/2014/main" id="{C3AE63C0-8C31-4380-977B-2B1116F5F453}"/>
            </a:ext>
          </a:extLst>
        </xdr:cNvPr>
        <xdr:cNvSpPr/>
      </xdr:nvSpPr>
      <xdr:spPr>
        <a:xfrm>
          <a:off x="3238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76835</xdr:rowOff>
    </xdr:from>
    <xdr:to>
      <xdr:col>19</xdr:col>
      <xdr:colOff>136525</xdr:colOff>
      <xdr:row>32</xdr:row>
      <xdr:rowOff>83003</xdr:rowOff>
    </xdr:to>
    <xdr:cxnSp macro="">
      <xdr:nvCxnSpPr>
        <xdr:cNvPr id="88" name="直線コネクタ 87">
          <a:extLst>
            <a:ext uri="{FF2B5EF4-FFF2-40B4-BE49-F238E27FC236}">
              <a16:creationId xmlns:a16="http://schemas.microsoft.com/office/drawing/2014/main" id="{2BBD17A2-A690-4A8F-B9E5-D80F266BBF87}"/>
            </a:ext>
          </a:extLst>
        </xdr:cNvPr>
        <xdr:cNvCxnSpPr/>
      </xdr:nvCxnSpPr>
      <xdr:spPr>
        <a:xfrm>
          <a:off x="3289300" y="6334760"/>
          <a:ext cx="7620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94433</xdr:rowOff>
    </xdr:from>
    <xdr:to>
      <xdr:col>11</xdr:col>
      <xdr:colOff>187325</xdr:colOff>
      <xdr:row>31</xdr:row>
      <xdr:rowOff>24583</xdr:rowOff>
    </xdr:to>
    <xdr:sp macro="" textlink="">
      <xdr:nvSpPr>
        <xdr:cNvPr id="89" name="楕円 88">
          <a:extLst>
            <a:ext uri="{FF2B5EF4-FFF2-40B4-BE49-F238E27FC236}">
              <a16:creationId xmlns:a16="http://schemas.microsoft.com/office/drawing/2014/main" id="{46A97481-73F2-4A6B-BCCD-A11463D1800B}"/>
            </a:ext>
          </a:extLst>
        </xdr:cNvPr>
        <xdr:cNvSpPr/>
      </xdr:nvSpPr>
      <xdr:spPr>
        <a:xfrm>
          <a:off x="2476500" y="600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145233</xdr:rowOff>
    </xdr:from>
    <xdr:to>
      <xdr:col>15</xdr:col>
      <xdr:colOff>136525</xdr:colOff>
      <xdr:row>32</xdr:row>
      <xdr:rowOff>76835</xdr:rowOff>
    </xdr:to>
    <xdr:cxnSp macro="">
      <xdr:nvCxnSpPr>
        <xdr:cNvPr id="90" name="直線コネクタ 89">
          <a:extLst>
            <a:ext uri="{FF2B5EF4-FFF2-40B4-BE49-F238E27FC236}">
              <a16:creationId xmlns:a16="http://schemas.microsoft.com/office/drawing/2014/main" id="{3D630FD9-AAAA-4560-AB5D-E36387053C14}"/>
            </a:ext>
          </a:extLst>
        </xdr:cNvPr>
        <xdr:cNvCxnSpPr/>
      </xdr:nvCxnSpPr>
      <xdr:spPr>
        <a:xfrm>
          <a:off x="2527300" y="6060258"/>
          <a:ext cx="762000" cy="27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66675</xdr:rowOff>
    </xdr:from>
    <xdr:to>
      <xdr:col>7</xdr:col>
      <xdr:colOff>187325</xdr:colOff>
      <xdr:row>30</xdr:row>
      <xdr:rowOff>168275</xdr:rowOff>
    </xdr:to>
    <xdr:sp macro="" textlink="">
      <xdr:nvSpPr>
        <xdr:cNvPr id="91" name="楕円 90">
          <a:extLst>
            <a:ext uri="{FF2B5EF4-FFF2-40B4-BE49-F238E27FC236}">
              <a16:creationId xmlns:a16="http://schemas.microsoft.com/office/drawing/2014/main" id="{7866EB6E-B1B3-4D78-953B-FF69DAD7AF77}"/>
            </a:ext>
          </a:extLst>
        </xdr:cNvPr>
        <xdr:cNvSpPr/>
      </xdr:nvSpPr>
      <xdr:spPr>
        <a:xfrm>
          <a:off x="1714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117475</xdr:rowOff>
    </xdr:from>
    <xdr:to>
      <xdr:col>11</xdr:col>
      <xdr:colOff>136525</xdr:colOff>
      <xdr:row>30</xdr:row>
      <xdr:rowOff>145233</xdr:rowOff>
    </xdr:to>
    <xdr:cxnSp macro="">
      <xdr:nvCxnSpPr>
        <xdr:cNvPr id="92" name="直線コネクタ 91">
          <a:extLst>
            <a:ext uri="{FF2B5EF4-FFF2-40B4-BE49-F238E27FC236}">
              <a16:creationId xmlns:a16="http://schemas.microsoft.com/office/drawing/2014/main" id="{76E8BCFC-34E9-402F-8A6D-4A067AB19860}"/>
            </a:ext>
          </a:extLst>
        </xdr:cNvPr>
        <xdr:cNvCxnSpPr/>
      </xdr:nvCxnSpPr>
      <xdr:spPr>
        <a:xfrm>
          <a:off x="1765300" y="6032500"/>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67055</xdr:rowOff>
    </xdr:from>
    <xdr:ext cx="405111" cy="259045"/>
    <xdr:sp macro="" textlink="">
      <xdr:nvSpPr>
        <xdr:cNvPr id="93" name="n_1aveValue有形固定資産減価償却率">
          <a:extLst>
            <a:ext uri="{FF2B5EF4-FFF2-40B4-BE49-F238E27FC236}">
              <a16:creationId xmlns:a16="http://schemas.microsoft.com/office/drawing/2014/main" id="{A760B2F4-4E89-44F8-A4D9-D6459D4BD0D0}"/>
            </a:ext>
          </a:extLst>
        </xdr:cNvPr>
        <xdr:cNvSpPr txBox="1"/>
      </xdr:nvSpPr>
      <xdr:spPr>
        <a:xfrm>
          <a:off x="3836044" y="5982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26959</xdr:rowOff>
    </xdr:from>
    <xdr:ext cx="405111" cy="259045"/>
    <xdr:sp macro="" textlink="">
      <xdr:nvSpPr>
        <xdr:cNvPr id="94" name="n_2aveValue有形固定資産減価償却率">
          <a:extLst>
            <a:ext uri="{FF2B5EF4-FFF2-40B4-BE49-F238E27FC236}">
              <a16:creationId xmlns:a16="http://schemas.microsoft.com/office/drawing/2014/main" id="{04A5A8A2-9432-45AF-839E-07A905E0CC23}"/>
            </a:ext>
          </a:extLst>
        </xdr:cNvPr>
        <xdr:cNvSpPr txBox="1"/>
      </xdr:nvSpPr>
      <xdr:spPr>
        <a:xfrm>
          <a:off x="3086744" y="5941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20065</xdr:rowOff>
    </xdr:from>
    <xdr:ext cx="405111" cy="259045"/>
    <xdr:sp macro="" textlink="">
      <xdr:nvSpPr>
        <xdr:cNvPr id="95" name="n_3aveValue有形固定資産減価償却率">
          <a:extLst>
            <a:ext uri="{FF2B5EF4-FFF2-40B4-BE49-F238E27FC236}">
              <a16:creationId xmlns:a16="http://schemas.microsoft.com/office/drawing/2014/main" id="{45585417-69D3-4679-B187-EC5D890570B5}"/>
            </a:ext>
          </a:extLst>
        </xdr:cNvPr>
        <xdr:cNvSpPr txBox="1"/>
      </xdr:nvSpPr>
      <xdr:spPr>
        <a:xfrm>
          <a:off x="2324744" y="6277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145251</xdr:rowOff>
    </xdr:from>
    <xdr:ext cx="405111" cy="259045"/>
    <xdr:sp macro="" textlink="">
      <xdr:nvSpPr>
        <xdr:cNvPr id="96" name="n_4aveValue有形固定資産減価償却率">
          <a:extLst>
            <a:ext uri="{FF2B5EF4-FFF2-40B4-BE49-F238E27FC236}">
              <a16:creationId xmlns:a16="http://schemas.microsoft.com/office/drawing/2014/main" id="{7CE46F82-955A-4566-B67A-F4AF2B1A5AF5}"/>
            </a:ext>
          </a:extLst>
        </xdr:cNvPr>
        <xdr:cNvSpPr txBox="1"/>
      </xdr:nvSpPr>
      <xdr:spPr>
        <a:xfrm>
          <a:off x="1562744" y="6231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124930</xdr:rowOff>
    </xdr:from>
    <xdr:ext cx="405111" cy="259045"/>
    <xdr:sp macro="" textlink="">
      <xdr:nvSpPr>
        <xdr:cNvPr id="97" name="n_1mainValue有形固定資産減価償却率">
          <a:extLst>
            <a:ext uri="{FF2B5EF4-FFF2-40B4-BE49-F238E27FC236}">
              <a16:creationId xmlns:a16="http://schemas.microsoft.com/office/drawing/2014/main" id="{22302E55-ABCE-4DDE-87A0-66062D2C0140}"/>
            </a:ext>
          </a:extLst>
        </xdr:cNvPr>
        <xdr:cNvSpPr txBox="1"/>
      </xdr:nvSpPr>
      <xdr:spPr>
        <a:xfrm>
          <a:off x="3836044" y="638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118762</xdr:rowOff>
    </xdr:from>
    <xdr:ext cx="405111" cy="259045"/>
    <xdr:sp macro="" textlink="">
      <xdr:nvSpPr>
        <xdr:cNvPr id="98" name="n_2mainValue有形固定資産減価償却率">
          <a:extLst>
            <a:ext uri="{FF2B5EF4-FFF2-40B4-BE49-F238E27FC236}">
              <a16:creationId xmlns:a16="http://schemas.microsoft.com/office/drawing/2014/main" id="{899B1FA2-31AB-4FA6-B3EA-70302A96749A}"/>
            </a:ext>
          </a:extLst>
        </xdr:cNvPr>
        <xdr:cNvSpPr txBox="1"/>
      </xdr:nvSpPr>
      <xdr:spPr>
        <a:xfrm>
          <a:off x="30867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41110</xdr:rowOff>
    </xdr:from>
    <xdr:ext cx="405111" cy="259045"/>
    <xdr:sp macro="" textlink="">
      <xdr:nvSpPr>
        <xdr:cNvPr id="99" name="n_3mainValue有形固定資産減価償却率">
          <a:extLst>
            <a:ext uri="{FF2B5EF4-FFF2-40B4-BE49-F238E27FC236}">
              <a16:creationId xmlns:a16="http://schemas.microsoft.com/office/drawing/2014/main" id="{3E397C58-9936-4495-82FA-20D18E7D9E32}"/>
            </a:ext>
          </a:extLst>
        </xdr:cNvPr>
        <xdr:cNvSpPr txBox="1"/>
      </xdr:nvSpPr>
      <xdr:spPr>
        <a:xfrm>
          <a:off x="2324744" y="5784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100" name="n_4mainValue有形固定資産減価償却率">
          <a:extLst>
            <a:ext uri="{FF2B5EF4-FFF2-40B4-BE49-F238E27FC236}">
              <a16:creationId xmlns:a16="http://schemas.microsoft.com/office/drawing/2014/main" id="{C30AD027-3D49-461E-AA23-90B9EBF8FED6}"/>
            </a:ext>
          </a:extLst>
        </xdr:cNvPr>
        <xdr:cNvSpPr txBox="1"/>
      </xdr:nvSpPr>
      <xdr:spPr>
        <a:xfrm>
          <a:off x="1562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A2639F73-0457-4B8B-A4A4-34E421B4490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E4C374CC-CCC2-4B81-9E88-6C2C6929263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D2623E6-CE90-49A3-A1EB-9D9F60409BCC}"/>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E63E2DA8-E513-47E8-AB84-1AF7A67D409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85CC2F4D-45D1-44C8-9741-9C0AD4C123D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CF37C41F-2306-46E3-933A-6C99263D154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67C89B38-CF21-4B90-A1B4-DC3AD10177E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2199F497-9383-46ED-9CAF-6D4A8F8FEE1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1109EAF6-AE7B-424A-AF8F-5840404D793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C0430C5B-2224-40D7-BC75-9FCC520A143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F03D7681-849C-4000-821F-FE29E35E334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BB46B03-2D4F-4DCA-BF2E-DFAFCB03E491}"/>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54C6039C-40AB-44C7-895C-A435562B86F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類似団体より高い数値となっている。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今後は、第６次平取町総合計画に基づく計画的な事業の実施、起債の新規発行の抑制など、将来負担を少なくし、町財政の健全化に努める。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6E7B8498-2A7C-4688-A34B-A738ADBC26A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BEB6108-A0EA-4692-95A8-EE2C441BD43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79C1F183-0E67-4800-A25F-37D48D6D4213}"/>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C384215A-6DA9-4488-A0EE-D348F2A9C50C}"/>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8" name="テキスト ボックス 117">
          <a:extLst>
            <a:ext uri="{FF2B5EF4-FFF2-40B4-BE49-F238E27FC236}">
              <a16:creationId xmlns:a16="http://schemas.microsoft.com/office/drawing/2014/main" id="{C54BAF02-570C-4C88-8672-B21DD8B7A0D9}"/>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B8BBF8F9-7FA2-4D8B-8ACB-27F973C8BD93}"/>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B606BA0C-5455-4E0C-A1D4-E4AA623438A4}"/>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CB91B295-5E26-4220-B90A-F81A5F6FE833}"/>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E23E7F16-A8A4-40A3-81C2-A94B7585FB2F}"/>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96D672A8-A439-4760-ACFB-C6D792CAC9FA}"/>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91C7FF9D-9424-41B1-B7AE-868CCAA2C118}"/>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12E38673-B4EB-4D65-91C8-194D92D68FFD}"/>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9E2DAB1E-A65B-44A6-9DA6-C416C0BCB772}"/>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F74B7412-46B8-4730-B87F-4E37ED7D942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D8C147AE-FCD3-42A7-ACB1-DC854ACF65A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73078</xdr:rowOff>
    </xdr:to>
    <xdr:cxnSp macro="">
      <xdr:nvCxnSpPr>
        <xdr:cNvPr id="129" name="直線コネクタ 128">
          <a:extLst>
            <a:ext uri="{FF2B5EF4-FFF2-40B4-BE49-F238E27FC236}">
              <a16:creationId xmlns:a16="http://schemas.microsoft.com/office/drawing/2014/main" id="{BD5596E6-11C9-4C4B-8948-FB583C7D3F04}"/>
            </a:ext>
          </a:extLst>
        </xdr:cNvPr>
        <xdr:cNvCxnSpPr/>
      </xdr:nvCxnSpPr>
      <xdr:spPr>
        <a:xfrm flipV="1">
          <a:off x="14793595" y="5312833"/>
          <a:ext cx="1269" cy="136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76905</xdr:rowOff>
    </xdr:from>
    <xdr:ext cx="469744" cy="259045"/>
    <xdr:sp macro="" textlink="">
      <xdr:nvSpPr>
        <xdr:cNvPr id="130" name="債務償還比率最小値テキスト">
          <a:extLst>
            <a:ext uri="{FF2B5EF4-FFF2-40B4-BE49-F238E27FC236}">
              <a16:creationId xmlns:a16="http://schemas.microsoft.com/office/drawing/2014/main" id="{81EF247A-B2B8-4DE9-A3C0-F63EA3A61171}"/>
            </a:ext>
          </a:extLst>
        </xdr:cNvPr>
        <xdr:cNvSpPr txBox="1"/>
      </xdr:nvSpPr>
      <xdr:spPr>
        <a:xfrm>
          <a:off x="14846300" y="66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73078</xdr:rowOff>
    </xdr:from>
    <xdr:to>
      <xdr:col>76</xdr:col>
      <xdr:colOff>111125</xdr:colOff>
      <xdr:row>34</xdr:row>
      <xdr:rowOff>73078</xdr:rowOff>
    </xdr:to>
    <xdr:cxnSp macro="">
      <xdr:nvCxnSpPr>
        <xdr:cNvPr id="131" name="直線コネクタ 130">
          <a:extLst>
            <a:ext uri="{FF2B5EF4-FFF2-40B4-BE49-F238E27FC236}">
              <a16:creationId xmlns:a16="http://schemas.microsoft.com/office/drawing/2014/main" id="{400F5C86-6B3D-4275-AB25-4FCE842890D9}"/>
            </a:ext>
          </a:extLst>
        </xdr:cNvPr>
        <xdr:cNvCxnSpPr/>
      </xdr:nvCxnSpPr>
      <xdr:spPr>
        <a:xfrm>
          <a:off x="14706600" y="6673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D42A2BC7-C280-4965-8683-2F65F8D5778A}"/>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3D2A68E2-28D6-4A1D-AD7A-D87C0F48F153}"/>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72799</xdr:rowOff>
    </xdr:from>
    <xdr:ext cx="469744" cy="259045"/>
    <xdr:sp macro="" textlink="">
      <xdr:nvSpPr>
        <xdr:cNvPr id="134" name="債務償還比率平均値テキスト">
          <a:extLst>
            <a:ext uri="{FF2B5EF4-FFF2-40B4-BE49-F238E27FC236}">
              <a16:creationId xmlns:a16="http://schemas.microsoft.com/office/drawing/2014/main" id="{BA57AAE7-6B4C-4DE7-9FFF-55A7E0CB572D}"/>
            </a:ext>
          </a:extLst>
        </xdr:cNvPr>
        <xdr:cNvSpPr txBox="1"/>
      </xdr:nvSpPr>
      <xdr:spPr>
        <a:xfrm>
          <a:off x="14846300" y="5473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49922</xdr:rowOff>
    </xdr:from>
    <xdr:to>
      <xdr:col>76</xdr:col>
      <xdr:colOff>73025</xdr:colOff>
      <xdr:row>28</xdr:row>
      <xdr:rowOff>151522</xdr:rowOff>
    </xdr:to>
    <xdr:sp macro="" textlink="">
      <xdr:nvSpPr>
        <xdr:cNvPr id="135" name="フローチャート: 判断 134">
          <a:extLst>
            <a:ext uri="{FF2B5EF4-FFF2-40B4-BE49-F238E27FC236}">
              <a16:creationId xmlns:a16="http://schemas.microsoft.com/office/drawing/2014/main" id="{7048ECE0-2EC8-4F0E-BFC1-97107AF65EFB}"/>
            </a:ext>
          </a:extLst>
        </xdr:cNvPr>
        <xdr:cNvSpPr/>
      </xdr:nvSpPr>
      <xdr:spPr>
        <a:xfrm>
          <a:off x="14744700" y="562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71152</xdr:rowOff>
    </xdr:from>
    <xdr:to>
      <xdr:col>72</xdr:col>
      <xdr:colOff>123825</xdr:colOff>
      <xdr:row>29</xdr:row>
      <xdr:rowOff>1302</xdr:rowOff>
    </xdr:to>
    <xdr:sp macro="" textlink="">
      <xdr:nvSpPr>
        <xdr:cNvPr id="136" name="フローチャート: 判断 135">
          <a:extLst>
            <a:ext uri="{FF2B5EF4-FFF2-40B4-BE49-F238E27FC236}">
              <a16:creationId xmlns:a16="http://schemas.microsoft.com/office/drawing/2014/main" id="{FF670604-4C7B-4669-9473-B50C07BB13FD}"/>
            </a:ext>
          </a:extLst>
        </xdr:cNvPr>
        <xdr:cNvSpPr/>
      </xdr:nvSpPr>
      <xdr:spPr>
        <a:xfrm>
          <a:off x="140335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40217</xdr:rowOff>
    </xdr:from>
    <xdr:to>
      <xdr:col>68</xdr:col>
      <xdr:colOff>123825</xdr:colOff>
      <xdr:row>29</xdr:row>
      <xdr:rowOff>141817</xdr:rowOff>
    </xdr:to>
    <xdr:sp macro="" textlink="">
      <xdr:nvSpPr>
        <xdr:cNvPr id="137" name="フローチャート: 判断 136">
          <a:extLst>
            <a:ext uri="{FF2B5EF4-FFF2-40B4-BE49-F238E27FC236}">
              <a16:creationId xmlns:a16="http://schemas.microsoft.com/office/drawing/2014/main" id="{563ACCB4-4500-4BF5-B6C3-08772EE3455C}"/>
            </a:ext>
          </a:extLst>
        </xdr:cNvPr>
        <xdr:cNvSpPr/>
      </xdr:nvSpPr>
      <xdr:spPr>
        <a:xfrm>
          <a:off x="13271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77470</xdr:rowOff>
    </xdr:from>
    <xdr:to>
      <xdr:col>64</xdr:col>
      <xdr:colOff>123825</xdr:colOff>
      <xdr:row>31</xdr:row>
      <xdr:rowOff>7620</xdr:rowOff>
    </xdr:to>
    <xdr:sp macro="" textlink="">
      <xdr:nvSpPr>
        <xdr:cNvPr id="138" name="フローチャート: 判断 137">
          <a:extLst>
            <a:ext uri="{FF2B5EF4-FFF2-40B4-BE49-F238E27FC236}">
              <a16:creationId xmlns:a16="http://schemas.microsoft.com/office/drawing/2014/main" id="{A593D74D-D7FD-4440-99D4-40FD1AF0F8F8}"/>
            </a:ext>
          </a:extLst>
        </xdr:cNvPr>
        <xdr:cNvSpPr/>
      </xdr:nvSpPr>
      <xdr:spPr>
        <a:xfrm>
          <a:off x="12509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97441</xdr:rowOff>
    </xdr:from>
    <xdr:to>
      <xdr:col>60</xdr:col>
      <xdr:colOff>123825</xdr:colOff>
      <xdr:row>31</xdr:row>
      <xdr:rowOff>27591</xdr:rowOff>
    </xdr:to>
    <xdr:sp macro="" textlink="">
      <xdr:nvSpPr>
        <xdr:cNvPr id="139" name="フローチャート: 判断 138">
          <a:extLst>
            <a:ext uri="{FF2B5EF4-FFF2-40B4-BE49-F238E27FC236}">
              <a16:creationId xmlns:a16="http://schemas.microsoft.com/office/drawing/2014/main" id="{C999C9D3-FE12-441A-9556-C6B7B4076AD9}"/>
            </a:ext>
          </a:extLst>
        </xdr:cNvPr>
        <xdr:cNvSpPr/>
      </xdr:nvSpPr>
      <xdr:spPr>
        <a:xfrm>
          <a:off x="11747500" y="601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5BEAA89-A284-46CE-B1C4-230FFDADC27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B1049E9E-F5D0-4F71-9580-561C22033CE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2DE32B89-143F-42D7-BC90-4505EFC1AEF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CF979978-36E6-4472-9E1D-7CB660A3051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77E232FC-6F30-4A21-B7EB-75FD6DFE4E8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156813</xdr:rowOff>
    </xdr:from>
    <xdr:to>
      <xdr:col>76</xdr:col>
      <xdr:colOff>73025</xdr:colOff>
      <xdr:row>31</xdr:row>
      <xdr:rowOff>86963</xdr:rowOff>
    </xdr:to>
    <xdr:sp macro="" textlink="">
      <xdr:nvSpPr>
        <xdr:cNvPr id="145" name="楕円 144">
          <a:extLst>
            <a:ext uri="{FF2B5EF4-FFF2-40B4-BE49-F238E27FC236}">
              <a16:creationId xmlns:a16="http://schemas.microsoft.com/office/drawing/2014/main" id="{3893033B-9442-4EF2-892F-0D74EA9D9364}"/>
            </a:ext>
          </a:extLst>
        </xdr:cNvPr>
        <xdr:cNvSpPr/>
      </xdr:nvSpPr>
      <xdr:spPr>
        <a:xfrm>
          <a:off x="14744700" y="607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135240</xdr:rowOff>
    </xdr:from>
    <xdr:ext cx="469744" cy="259045"/>
    <xdr:sp macro="" textlink="">
      <xdr:nvSpPr>
        <xdr:cNvPr id="146" name="債務償還比率該当値テキスト">
          <a:extLst>
            <a:ext uri="{FF2B5EF4-FFF2-40B4-BE49-F238E27FC236}">
              <a16:creationId xmlns:a16="http://schemas.microsoft.com/office/drawing/2014/main" id="{B48210E0-F493-4A75-B4AF-80CB91FD76D6}"/>
            </a:ext>
          </a:extLst>
        </xdr:cNvPr>
        <xdr:cNvSpPr txBox="1"/>
      </xdr:nvSpPr>
      <xdr:spPr>
        <a:xfrm>
          <a:off x="14846300" y="605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57510</xdr:rowOff>
    </xdr:from>
    <xdr:to>
      <xdr:col>72</xdr:col>
      <xdr:colOff>123825</xdr:colOff>
      <xdr:row>31</xdr:row>
      <xdr:rowOff>159110</xdr:rowOff>
    </xdr:to>
    <xdr:sp macro="" textlink="">
      <xdr:nvSpPr>
        <xdr:cNvPr id="147" name="楕円 146">
          <a:extLst>
            <a:ext uri="{FF2B5EF4-FFF2-40B4-BE49-F238E27FC236}">
              <a16:creationId xmlns:a16="http://schemas.microsoft.com/office/drawing/2014/main" id="{6F2F28E8-9486-41E2-84FB-AD6477827E96}"/>
            </a:ext>
          </a:extLst>
        </xdr:cNvPr>
        <xdr:cNvSpPr/>
      </xdr:nvSpPr>
      <xdr:spPr>
        <a:xfrm>
          <a:off x="14033500" y="614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36163</xdr:rowOff>
    </xdr:from>
    <xdr:to>
      <xdr:col>76</xdr:col>
      <xdr:colOff>22225</xdr:colOff>
      <xdr:row>31</xdr:row>
      <xdr:rowOff>108310</xdr:rowOff>
    </xdr:to>
    <xdr:cxnSp macro="">
      <xdr:nvCxnSpPr>
        <xdr:cNvPr id="148" name="直線コネクタ 147">
          <a:extLst>
            <a:ext uri="{FF2B5EF4-FFF2-40B4-BE49-F238E27FC236}">
              <a16:creationId xmlns:a16="http://schemas.microsoft.com/office/drawing/2014/main" id="{E9FB9235-4312-4FF8-B17C-29BE07379668}"/>
            </a:ext>
          </a:extLst>
        </xdr:cNvPr>
        <xdr:cNvCxnSpPr/>
      </xdr:nvCxnSpPr>
      <xdr:spPr>
        <a:xfrm flipV="1">
          <a:off x="14084300" y="6122638"/>
          <a:ext cx="711200" cy="7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9134</xdr:rowOff>
    </xdr:from>
    <xdr:to>
      <xdr:col>68</xdr:col>
      <xdr:colOff>123825</xdr:colOff>
      <xdr:row>33</xdr:row>
      <xdr:rowOff>110734</xdr:rowOff>
    </xdr:to>
    <xdr:sp macro="" textlink="">
      <xdr:nvSpPr>
        <xdr:cNvPr id="149" name="楕円 148">
          <a:extLst>
            <a:ext uri="{FF2B5EF4-FFF2-40B4-BE49-F238E27FC236}">
              <a16:creationId xmlns:a16="http://schemas.microsoft.com/office/drawing/2014/main" id="{28DF8088-2B52-4DE5-86B1-2B298FBCCB84}"/>
            </a:ext>
          </a:extLst>
        </xdr:cNvPr>
        <xdr:cNvSpPr/>
      </xdr:nvSpPr>
      <xdr:spPr>
        <a:xfrm>
          <a:off x="13271500" y="643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108310</xdr:rowOff>
    </xdr:from>
    <xdr:to>
      <xdr:col>72</xdr:col>
      <xdr:colOff>73025</xdr:colOff>
      <xdr:row>33</xdr:row>
      <xdr:rowOff>59934</xdr:rowOff>
    </xdr:to>
    <xdr:cxnSp macro="">
      <xdr:nvCxnSpPr>
        <xdr:cNvPr id="150" name="直線コネクタ 149">
          <a:extLst>
            <a:ext uri="{FF2B5EF4-FFF2-40B4-BE49-F238E27FC236}">
              <a16:creationId xmlns:a16="http://schemas.microsoft.com/office/drawing/2014/main" id="{1D6CC18F-939A-4657-8A54-100717D19D67}"/>
            </a:ext>
          </a:extLst>
        </xdr:cNvPr>
        <xdr:cNvCxnSpPr/>
      </xdr:nvCxnSpPr>
      <xdr:spPr>
        <a:xfrm flipV="1">
          <a:off x="13322300" y="6194785"/>
          <a:ext cx="762000" cy="29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138133</xdr:rowOff>
    </xdr:from>
    <xdr:to>
      <xdr:col>64</xdr:col>
      <xdr:colOff>123825</xdr:colOff>
      <xdr:row>34</xdr:row>
      <xdr:rowOff>68283</xdr:rowOff>
    </xdr:to>
    <xdr:sp macro="" textlink="">
      <xdr:nvSpPr>
        <xdr:cNvPr id="151" name="楕円 150">
          <a:extLst>
            <a:ext uri="{FF2B5EF4-FFF2-40B4-BE49-F238E27FC236}">
              <a16:creationId xmlns:a16="http://schemas.microsoft.com/office/drawing/2014/main" id="{F0477006-2128-42D9-A3C5-06BC904EE296}"/>
            </a:ext>
          </a:extLst>
        </xdr:cNvPr>
        <xdr:cNvSpPr/>
      </xdr:nvSpPr>
      <xdr:spPr>
        <a:xfrm>
          <a:off x="12509500" y="656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59934</xdr:rowOff>
    </xdr:from>
    <xdr:to>
      <xdr:col>68</xdr:col>
      <xdr:colOff>73025</xdr:colOff>
      <xdr:row>34</xdr:row>
      <xdr:rowOff>17483</xdr:rowOff>
    </xdr:to>
    <xdr:cxnSp macro="">
      <xdr:nvCxnSpPr>
        <xdr:cNvPr id="152" name="直線コネクタ 151">
          <a:extLst>
            <a:ext uri="{FF2B5EF4-FFF2-40B4-BE49-F238E27FC236}">
              <a16:creationId xmlns:a16="http://schemas.microsoft.com/office/drawing/2014/main" id="{495A677F-B2E1-42C4-BD61-A7A2CFFF9AAD}"/>
            </a:ext>
          </a:extLst>
        </xdr:cNvPr>
        <xdr:cNvCxnSpPr/>
      </xdr:nvCxnSpPr>
      <xdr:spPr>
        <a:xfrm flipV="1">
          <a:off x="12560300" y="6489309"/>
          <a:ext cx="762000" cy="12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113845</xdr:rowOff>
    </xdr:from>
    <xdr:to>
      <xdr:col>60</xdr:col>
      <xdr:colOff>123825</xdr:colOff>
      <xdr:row>34</xdr:row>
      <xdr:rowOff>43995</xdr:rowOff>
    </xdr:to>
    <xdr:sp macro="" textlink="">
      <xdr:nvSpPr>
        <xdr:cNvPr id="153" name="楕円 152">
          <a:extLst>
            <a:ext uri="{FF2B5EF4-FFF2-40B4-BE49-F238E27FC236}">
              <a16:creationId xmlns:a16="http://schemas.microsoft.com/office/drawing/2014/main" id="{D60E9558-5DEC-43CC-B0E2-3575D66A4637}"/>
            </a:ext>
          </a:extLst>
        </xdr:cNvPr>
        <xdr:cNvSpPr/>
      </xdr:nvSpPr>
      <xdr:spPr>
        <a:xfrm>
          <a:off x="11747500" y="654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164645</xdr:rowOff>
    </xdr:from>
    <xdr:to>
      <xdr:col>64</xdr:col>
      <xdr:colOff>73025</xdr:colOff>
      <xdr:row>34</xdr:row>
      <xdr:rowOff>17483</xdr:rowOff>
    </xdr:to>
    <xdr:cxnSp macro="">
      <xdr:nvCxnSpPr>
        <xdr:cNvPr id="154" name="直線コネクタ 153">
          <a:extLst>
            <a:ext uri="{FF2B5EF4-FFF2-40B4-BE49-F238E27FC236}">
              <a16:creationId xmlns:a16="http://schemas.microsoft.com/office/drawing/2014/main" id="{210E2502-AE6D-4755-BF84-15DA3EDA2CBF}"/>
            </a:ext>
          </a:extLst>
        </xdr:cNvPr>
        <xdr:cNvCxnSpPr/>
      </xdr:nvCxnSpPr>
      <xdr:spPr>
        <a:xfrm>
          <a:off x="11798300" y="6594020"/>
          <a:ext cx="762000" cy="2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17829</xdr:rowOff>
    </xdr:from>
    <xdr:ext cx="469744" cy="259045"/>
    <xdr:sp macro="" textlink="">
      <xdr:nvSpPr>
        <xdr:cNvPr id="155" name="n_1aveValue債務償還比率">
          <a:extLst>
            <a:ext uri="{FF2B5EF4-FFF2-40B4-BE49-F238E27FC236}">
              <a16:creationId xmlns:a16="http://schemas.microsoft.com/office/drawing/2014/main" id="{B426ADF8-0F88-47A8-AE8C-75FBAA557E8D}"/>
            </a:ext>
          </a:extLst>
        </xdr:cNvPr>
        <xdr:cNvSpPr txBox="1"/>
      </xdr:nvSpPr>
      <xdr:spPr>
        <a:xfrm>
          <a:off x="13836727" y="541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158344</xdr:rowOff>
    </xdr:from>
    <xdr:ext cx="469744" cy="259045"/>
    <xdr:sp macro="" textlink="">
      <xdr:nvSpPr>
        <xdr:cNvPr id="156" name="n_2aveValue債務償還比率">
          <a:extLst>
            <a:ext uri="{FF2B5EF4-FFF2-40B4-BE49-F238E27FC236}">
              <a16:creationId xmlns:a16="http://schemas.microsoft.com/office/drawing/2014/main" id="{34716219-2A6C-454C-B16A-832D3A9915BD}"/>
            </a:ext>
          </a:extLst>
        </xdr:cNvPr>
        <xdr:cNvSpPr txBox="1"/>
      </xdr:nvSpPr>
      <xdr:spPr>
        <a:xfrm>
          <a:off x="130874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24147</xdr:rowOff>
    </xdr:from>
    <xdr:ext cx="469744" cy="259045"/>
    <xdr:sp macro="" textlink="">
      <xdr:nvSpPr>
        <xdr:cNvPr id="157" name="n_3aveValue債務償還比率">
          <a:extLst>
            <a:ext uri="{FF2B5EF4-FFF2-40B4-BE49-F238E27FC236}">
              <a16:creationId xmlns:a16="http://schemas.microsoft.com/office/drawing/2014/main" id="{10F88D58-9FDE-4D81-BC30-6F5EB6256F9C}"/>
            </a:ext>
          </a:extLst>
        </xdr:cNvPr>
        <xdr:cNvSpPr txBox="1"/>
      </xdr:nvSpPr>
      <xdr:spPr>
        <a:xfrm>
          <a:off x="12325427" y="576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44118</xdr:rowOff>
    </xdr:from>
    <xdr:ext cx="469744" cy="259045"/>
    <xdr:sp macro="" textlink="">
      <xdr:nvSpPr>
        <xdr:cNvPr id="158" name="n_4aveValue債務償還比率">
          <a:extLst>
            <a:ext uri="{FF2B5EF4-FFF2-40B4-BE49-F238E27FC236}">
              <a16:creationId xmlns:a16="http://schemas.microsoft.com/office/drawing/2014/main" id="{7165F208-01ED-422A-BD4E-57F3FAC55318}"/>
            </a:ext>
          </a:extLst>
        </xdr:cNvPr>
        <xdr:cNvSpPr txBox="1"/>
      </xdr:nvSpPr>
      <xdr:spPr>
        <a:xfrm>
          <a:off x="11563427" y="578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150237</xdr:rowOff>
    </xdr:from>
    <xdr:ext cx="469744" cy="259045"/>
    <xdr:sp macro="" textlink="">
      <xdr:nvSpPr>
        <xdr:cNvPr id="159" name="n_1mainValue債務償還比率">
          <a:extLst>
            <a:ext uri="{FF2B5EF4-FFF2-40B4-BE49-F238E27FC236}">
              <a16:creationId xmlns:a16="http://schemas.microsoft.com/office/drawing/2014/main" id="{1E337A3C-4735-464A-8013-0BB78684E0D6}"/>
            </a:ext>
          </a:extLst>
        </xdr:cNvPr>
        <xdr:cNvSpPr txBox="1"/>
      </xdr:nvSpPr>
      <xdr:spPr>
        <a:xfrm>
          <a:off x="13836727" y="623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101861</xdr:rowOff>
    </xdr:from>
    <xdr:ext cx="469744" cy="259045"/>
    <xdr:sp macro="" textlink="">
      <xdr:nvSpPr>
        <xdr:cNvPr id="160" name="n_2mainValue債務償還比率">
          <a:extLst>
            <a:ext uri="{FF2B5EF4-FFF2-40B4-BE49-F238E27FC236}">
              <a16:creationId xmlns:a16="http://schemas.microsoft.com/office/drawing/2014/main" id="{E2327AF0-F87F-45DA-9ED9-C8B5FDBF4FF0}"/>
            </a:ext>
          </a:extLst>
        </xdr:cNvPr>
        <xdr:cNvSpPr txBox="1"/>
      </xdr:nvSpPr>
      <xdr:spPr>
        <a:xfrm>
          <a:off x="13087427" y="653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59410</xdr:rowOff>
    </xdr:from>
    <xdr:ext cx="469744" cy="259045"/>
    <xdr:sp macro="" textlink="">
      <xdr:nvSpPr>
        <xdr:cNvPr id="161" name="n_3mainValue債務償還比率">
          <a:extLst>
            <a:ext uri="{FF2B5EF4-FFF2-40B4-BE49-F238E27FC236}">
              <a16:creationId xmlns:a16="http://schemas.microsoft.com/office/drawing/2014/main" id="{0BE3E34C-708D-48DB-A763-2AFFBEE3D4C9}"/>
            </a:ext>
          </a:extLst>
        </xdr:cNvPr>
        <xdr:cNvSpPr txBox="1"/>
      </xdr:nvSpPr>
      <xdr:spPr>
        <a:xfrm>
          <a:off x="12325427" y="666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35122</xdr:rowOff>
    </xdr:from>
    <xdr:ext cx="469744" cy="259045"/>
    <xdr:sp macro="" textlink="">
      <xdr:nvSpPr>
        <xdr:cNvPr id="162" name="n_4mainValue債務償還比率">
          <a:extLst>
            <a:ext uri="{FF2B5EF4-FFF2-40B4-BE49-F238E27FC236}">
              <a16:creationId xmlns:a16="http://schemas.microsoft.com/office/drawing/2014/main" id="{49736ACB-DC7D-49F9-B64C-D25C3ACB0104}"/>
            </a:ext>
          </a:extLst>
        </xdr:cNvPr>
        <xdr:cNvSpPr txBox="1"/>
      </xdr:nvSpPr>
      <xdr:spPr>
        <a:xfrm>
          <a:off x="11563427" y="663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52518BF9-8683-4C4B-9C06-78A4F7A5115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A6BE5399-FF76-4748-B335-361C4E146452}"/>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D173953-A869-444C-BE37-92CEC859344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1122F6DC-796D-43DD-A9DF-435B0E78010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D5D14B10-C76F-4D50-B27F-2D2F9889FC9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1C1858F4-6FB8-4997-8BF5-7551B32C3DC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8549C53-CD1F-46BA-8F4A-D14105BD17F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2555EA6-6C96-4260-986F-513CCAEBC12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FE930EC-347A-45D3-BF6E-E1DB52B38BA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E1812FC-A42C-4EEE-8472-335600DEF77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北海道平取町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3315783-9895-4147-994B-C26A49B76D6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6EED16D-4BA6-4193-98A7-973122075DC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F63B137-0C48-4EED-850F-C09114DFC76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F3E1210-C3E6-40E4-A269-968B46CEC0B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8C87952-535E-4B9B-A7CF-81E660C0341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4E14C50-B408-4E3A-BF71-3B1C8D61A1E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4,594
4,520
743.09
8,090,084
8,011,960
76,741
3,948,797
7,651,972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237608B-5E1D-4ADC-B92A-6775CB6C9B7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43544B3-CCDD-4CB8-85D9-133CE981349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F959EB6-AEF3-4A7E-A141-F537FBA2640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50086C8-73B8-4E13-B087-C1138600AC3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BDA6630-C3E9-4A4E-8A1E-3DA25C54AE3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7578E52-C17C-4D5A-9AF8-D33B57E1150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3EE557D-17B2-4E41-836F-AB3AE1C5511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AB0C542-B644-4A92-BFF6-C2AB64EFE99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A13DD4F-417F-43E3-8DE7-C4272140E4F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4BB18FF-504D-434F-B3D8-524AC47BDBF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B2B70A5-C266-4EBD-A498-EA1AE986811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34FD16F-D480-4B09-AC54-651CD996BD9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E7F6C29-C6F5-43ED-8FF0-49722158F3F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9C35568-9CDA-449F-AC9A-61683F5F31B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1967A7B-110F-40C9-8373-673349D3C60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A4F9524-769F-48DB-AA24-6879DD8122D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57E6730-ED51-4C7A-80EE-098CC1BB01B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A86DA50-3436-4B00-8C20-5851FA98BDE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22036EA-41CC-46EE-88A4-E81383BCDE6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129AB32-C1BB-47CB-BA5A-52DD863896B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C96EAE2-B2A3-487A-B530-88D99C033DD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4AB4FE3-A001-474C-825E-41AEFD160EA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BA39117-DC11-4692-8196-B34457437F9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10BCFD7-6D57-46DD-B914-DD6C9853CE3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81BDDAC-60D1-4202-96DB-23C13AAFB49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B7B409D-BD62-4DD7-837B-AC535347CE1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803CAAE-9405-44E7-9C62-CE3C5AA8D38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F2A6CDB-E6F2-45A3-8550-AAD29ACB3E6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1FC69A3-994B-4E69-895F-7669A8861BD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0C9CB3A-2DD2-439B-B17A-7FDA08956F7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13D0659-DF4A-4416-840C-11B0E6DD0E7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107AADB-C722-4756-AA3E-331FF34986E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534E92F-1587-4406-A38B-B0BF5E384C9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6E47308-8F49-4A63-B418-227CD49B2748}"/>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948E9A9-D590-4584-B540-2D100E3FEA2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F734647-DA65-4EC5-B741-E1D7EA857CA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2A2FB55-4D61-4178-AB66-A590E969EA4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EAECFDE-20C6-4A71-AFB7-F41477427AA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82CBABD-F4D9-4DDD-9865-8F366F2FA0F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93CE9DD-EEA2-4676-9F5E-1ACD01F8F56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1D6FB86-05CD-41AB-B07F-4BDF0A0748A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CD277A5-CC87-4589-9FF9-1CD4706BF73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7D569BE-192D-4847-83B7-201D6FF79B7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733FA72-5ADF-4439-AF5C-D2563914FD91}"/>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1A800B8-4F1C-487E-A969-12126A8BD0C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7BCF8F89-AC6D-4E04-96C7-01B77E22B57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C6AD6A1D-AAD1-4DFA-BADF-529E35147CC3}"/>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4C592D05-A878-486E-915C-922FA400A473}"/>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0B6493CE-9C5F-452B-A152-AA5267B6E7E0}"/>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F5954FE0-CBAD-461C-B060-C24A9425BA56}"/>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FE0DA507-83BC-4A04-99AA-04792064F81F}"/>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30315</xdr:rowOff>
    </xdr:from>
    <xdr:ext cx="405111" cy="259045"/>
    <xdr:sp macro="" textlink="">
      <xdr:nvSpPr>
        <xdr:cNvPr id="63" name="【道路】&#10;有形固定資産減価償却率平均値テキスト">
          <a:extLst>
            <a:ext uri="{FF2B5EF4-FFF2-40B4-BE49-F238E27FC236}">
              <a16:creationId xmlns:a16="http://schemas.microsoft.com/office/drawing/2014/main" id="{3DE80964-3562-4582-8E9C-83EED495119F}"/>
            </a:ext>
          </a:extLst>
        </xdr:cNvPr>
        <xdr:cNvSpPr txBox="1"/>
      </xdr:nvSpPr>
      <xdr:spPr>
        <a:xfrm>
          <a:off x="4673600" y="6545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C994A38D-03DB-4EC6-B4D2-57BC67424025}"/>
            </a:ext>
          </a:extLst>
        </xdr:cNvPr>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156028</xdr:rowOff>
    </xdr:from>
    <xdr:to>
      <xdr:col>20</xdr:col>
      <xdr:colOff>38100</xdr:colOff>
      <xdr:row>39</xdr:row>
      <xdr:rowOff>86178</xdr:rowOff>
    </xdr:to>
    <xdr:sp macro="" textlink="">
      <xdr:nvSpPr>
        <xdr:cNvPr id="65" name="フローチャート: 判断 64">
          <a:extLst>
            <a:ext uri="{FF2B5EF4-FFF2-40B4-BE49-F238E27FC236}">
              <a16:creationId xmlns:a16="http://schemas.microsoft.com/office/drawing/2014/main" id="{C56A18E3-F76F-4FA5-A540-C99859EEEC79}"/>
            </a:ext>
          </a:extLst>
        </xdr:cNvPr>
        <xdr:cNvSpPr/>
      </xdr:nvSpPr>
      <xdr:spPr>
        <a:xfrm>
          <a:off x="3746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123372</xdr:rowOff>
    </xdr:from>
    <xdr:to>
      <xdr:col>15</xdr:col>
      <xdr:colOff>101600</xdr:colOff>
      <xdr:row>39</xdr:row>
      <xdr:rowOff>53522</xdr:rowOff>
    </xdr:to>
    <xdr:sp macro="" textlink="">
      <xdr:nvSpPr>
        <xdr:cNvPr id="66" name="フローチャート: 判断 65">
          <a:extLst>
            <a:ext uri="{FF2B5EF4-FFF2-40B4-BE49-F238E27FC236}">
              <a16:creationId xmlns:a16="http://schemas.microsoft.com/office/drawing/2014/main" id="{D13D001E-CA53-4A48-9BC0-95CA6FD3BF6B}"/>
            </a:ext>
          </a:extLst>
        </xdr:cNvPr>
        <xdr:cNvSpPr/>
      </xdr:nvSpPr>
      <xdr:spPr>
        <a:xfrm>
          <a:off x="2857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125004</xdr:rowOff>
    </xdr:from>
    <xdr:to>
      <xdr:col>10</xdr:col>
      <xdr:colOff>165100</xdr:colOff>
      <xdr:row>39</xdr:row>
      <xdr:rowOff>55154</xdr:rowOff>
    </xdr:to>
    <xdr:sp macro="" textlink="">
      <xdr:nvSpPr>
        <xdr:cNvPr id="67" name="フローチャート: 判断 66">
          <a:extLst>
            <a:ext uri="{FF2B5EF4-FFF2-40B4-BE49-F238E27FC236}">
              <a16:creationId xmlns:a16="http://schemas.microsoft.com/office/drawing/2014/main" id="{55680096-1524-49C7-940A-57B814A248C6}"/>
            </a:ext>
          </a:extLst>
        </xdr:cNvPr>
        <xdr:cNvSpPr/>
      </xdr:nvSpPr>
      <xdr:spPr>
        <a:xfrm>
          <a:off x="1968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102144</xdr:rowOff>
    </xdr:from>
    <xdr:to>
      <xdr:col>6</xdr:col>
      <xdr:colOff>38100</xdr:colOff>
      <xdr:row>39</xdr:row>
      <xdr:rowOff>32294</xdr:rowOff>
    </xdr:to>
    <xdr:sp macro="" textlink="">
      <xdr:nvSpPr>
        <xdr:cNvPr id="68" name="フローチャート: 判断 67">
          <a:extLst>
            <a:ext uri="{FF2B5EF4-FFF2-40B4-BE49-F238E27FC236}">
              <a16:creationId xmlns:a16="http://schemas.microsoft.com/office/drawing/2014/main" id="{22B46551-A487-4D06-9714-17BF9FF3A2BC}"/>
            </a:ext>
          </a:extLst>
        </xdr:cNvPr>
        <xdr:cNvSpPr/>
      </xdr:nvSpPr>
      <xdr:spPr>
        <a:xfrm>
          <a:off x="1079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E44832F-22E7-4777-B91E-864E7E94117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33EEEA2-6838-47D2-AF0B-2900C35529E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82CF36C-A021-4581-BC66-37504D27B2C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725F547-56B4-4988-A0FC-5A586AC4E4E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A081ADA-8027-4A69-AB36-A9D82F303E7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58057</xdr:rowOff>
    </xdr:from>
    <xdr:to>
      <xdr:col>24</xdr:col>
      <xdr:colOff>114300</xdr:colOff>
      <xdr:row>39</xdr:row>
      <xdr:rowOff>159657</xdr:rowOff>
    </xdr:to>
    <xdr:sp macro="" textlink="">
      <xdr:nvSpPr>
        <xdr:cNvPr id="74" name="楕円 73">
          <a:extLst>
            <a:ext uri="{FF2B5EF4-FFF2-40B4-BE49-F238E27FC236}">
              <a16:creationId xmlns:a16="http://schemas.microsoft.com/office/drawing/2014/main" id="{9F4F6780-F664-4024-B143-212158C4CAAB}"/>
            </a:ext>
          </a:extLst>
        </xdr:cNvPr>
        <xdr:cNvSpPr/>
      </xdr:nvSpPr>
      <xdr:spPr>
        <a:xfrm>
          <a:off x="45847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36484</xdr:rowOff>
    </xdr:from>
    <xdr:ext cx="405111" cy="259045"/>
    <xdr:sp macro="" textlink="">
      <xdr:nvSpPr>
        <xdr:cNvPr id="75" name="【道路】&#10;有形固定資産減価償却率該当値テキスト">
          <a:extLst>
            <a:ext uri="{FF2B5EF4-FFF2-40B4-BE49-F238E27FC236}">
              <a16:creationId xmlns:a16="http://schemas.microsoft.com/office/drawing/2014/main" id="{8984E298-85F0-4E76-94B9-9CA4DEFE8918}"/>
            </a:ext>
          </a:extLst>
        </xdr:cNvPr>
        <xdr:cNvSpPr txBox="1"/>
      </xdr:nvSpPr>
      <xdr:spPr>
        <a:xfrm>
          <a:off x="4673600" y="672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30299</xdr:rowOff>
    </xdr:from>
    <xdr:to>
      <xdr:col>20</xdr:col>
      <xdr:colOff>38100</xdr:colOff>
      <xdr:row>39</xdr:row>
      <xdr:rowOff>131899</xdr:rowOff>
    </xdr:to>
    <xdr:sp macro="" textlink="">
      <xdr:nvSpPr>
        <xdr:cNvPr id="76" name="楕円 75">
          <a:extLst>
            <a:ext uri="{FF2B5EF4-FFF2-40B4-BE49-F238E27FC236}">
              <a16:creationId xmlns:a16="http://schemas.microsoft.com/office/drawing/2014/main" id="{692A00DB-358F-4C6C-92A8-24DA6C00EAB3}"/>
            </a:ext>
          </a:extLst>
        </xdr:cNvPr>
        <xdr:cNvSpPr/>
      </xdr:nvSpPr>
      <xdr:spPr>
        <a:xfrm>
          <a:off x="3746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81099</xdr:rowOff>
    </xdr:from>
    <xdr:to>
      <xdr:col>24</xdr:col>
      <xdr:colOff>63500</xdr:colOff>
      <xdr:row>39</xdr:row>
      <xdr:rowOff>108857</xdr:rowOff>
    </xdr:to>
    <xdr:cxnSp macro="">
      <xdr:nvCxnSpPr>
        <xdr:cNvPr id="77" name="直線コネクタ 76">
          <a:extLst>
            <a:ext uri="{FF2B5EF4-FFF2-40B4-BE49-F238E27FC236}">
              <a16:creationId xmlns:a16="http://schemas.microsoft.com/office/drawing/2014/main" id="{73013F84-93C7-4F4F-9E79-98DF07E03F3F}"/>
            </a:ext>
          </a:extLst>
        </xdr:cNvPr>
        <xdr:cNvCxnSpPr/>
      </xdr:nvCxnSpPr>
      <xdr:spPr>
        <a:xfrm>
          <a:off x="3797300" y="676764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4173</xdr:rowOff>
    </xdr:from>
    <xdr:to>
      <xdr:col>15</xdr:col>
      <xdr:colOff>101600</xdr:colOff>
      <xdr:row>39</xdr:row>
      <xdr:rowOff>105773</xdr:rowOff>
    </xdr:to>
    <xdr:sp macro="" textlink="">
      <xdr:nvSpPr>
        <xdr:cNvPr id="78" name="楕円 77">
          <a:extLst>
            <a:ext uri="{FF2B5EF4-FFF2-40B4-BE49-F238E27FC236}">
              <a16:creationId xmlns:a16="http://schemas.microsoft.com/office/drawing/2014/main" id="{298DD105-E55F-4F53-B773-E115BC6CD801}"/>
            </a:ext>
          </a:extLst>
        </xdr:cNvPr>
        <xdr:cNvSpPr/>
      </xdr:nvSpPr>
      <xdr:spPr>
        <a:xfrm>
          <a:off x="28575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54973</xdr:rowOff>
    </xdr:from>
    <xdr:to>
      <xdr:col>19</xdr:col>
      <xdr:colOff>177800</xdr:colOff>
      <xdr:row>39</xdr:row>
      <xdr:rowOff>81099</xdr:rowOff>
    </xdr:to>
    <xdr:cxnSp macro="">
      <xdr:nvCxnSpPr>
        <xdr:cNvPr id="79" name="直線コネクタ 78">
          <a:extLst>
            <a:ext uri="{FF2B5EF4-FFF2-40B4-BE49-F238E27FC236}">
              <a16:creationId xmlns:a16="http://schemas.microsoft.com/office/drawing/2014/main" id="{9E1F79EA-44A2-48BA-939C-A6AD4E282B32}"/>
            </a:ext>
          </a:extLst>
        </xdr:cNvPr>
        <xdr:cNvCxnSpPr/>
      </xdr:nvCxnSpPr>
      <xdr:spPr>
        <a:xfrm>
          <a:off x="2908300" y="674152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146231</xdr:rowOff>
    </xdr:from>
    <xdr:to>
      <xdr:col>10</xdr:col>
      <xdr:colOff>165100</xdr:colOff>
      <xdr:row>39</xdr:row>
      <xdr:rowOff>76381</xdr:rowOff>
    </xdr:to>
    <xdr:sp macro="" textlink="">
      <xdr:nvSpPr>
        <xdr:cNvPr id="80" name="楕円 79">
          <a:extLst>
            <a:ext uri="{FF2B5EF4-FFF2-40B4-BE49-F238E27FC236}">
              <a16:creationId xmlns:a16="http://schemas.microsoft.com/office/drawing/2014/main" id="{9DA8191A-872F-44E1-89D4-2B00FCD2D434}"/>
            </a:ext>
          </a:extLst>
        </xdr:cNvPr>
        <xdr:cNvSpPr/>
      </xdr:nvSpPr>
      <xdr:spPr>
        <a:xfrm>
          <a:off x="19685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25581</xdr:rowOff>
    </xdr:from>
    <xdr:to>
      <xdr:col>15</xdr:col>
      <xdr:colOff>50800</xdr:colOff>
      <xdr:row>39</xdr:row>
      <xdr:rowOff>54973</xdr:rowOff>
    </xdr:to>
    <xdr:cxnSp macro="">
      <xdr:nvCxnSpPr>
        <xdr:cNvPr id="81" name="直線コネクタ 80">
          <a:extLst>
            <a:ext uri="{FF2B5EF4-FFF2-40B4-BE49-F238E27FC236}">
              <a16:creationId xmlns:a16="http://schemas.microsoft.com/office/drawing/2014/main" id="{413A80A3-077C-46C6-9642-A760338C4FD2}"/>
            </a:ext>
          </a:extLst>
        </xdr:cNvPr>
        <xdr:cNvCxnSpPr/>
      </xdr:nvCxnSpPr>
      <xdr:spPr>
        <a:xfrm>
          <a:off x="2019300" y="671213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116840</xdr:rowOff>
    </xdr:from>
    <xdr:to>
      <xdr:col>6</xdr:col>
      <xdr:colOff>38100</xdr:colOff>
      <xdr:row>39</xdr:row>
      <xdr:rowOff>46990</xdr:rowOff>
    </xdr:to>
    <xdr:sp macro="" textlink="">
      <xdr:nvSpPr>
        <xdr:cNvPr id="82" name="楕円 81">
          <a:extLst>
            <a:ext uri="{FF2B5EF4-FFF2-40B4-BE49-F238E27FC236}">
              <a16:creationId xmlns:a16="http://schemas.microsoft.com/office/drawing/2014/main" id="{F70618E7-AF9D-4108-B18F-4822F23E83A1}"/>
            </a:ext>
          </a:extLst>
        </xdr:cNvPr>
        <xdr:cNvSpPr/>
      </xdr:nvSpPr>
      <xdr:spPr>
        <a:xfrm>
          <a:off x="1079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167640</xdr:rowOff>
    </xdr:from>
    <xdr:to>
      <xdr:col>10</xdr:col>
      <xdr:colOff>114300</xdr:colOff>
      <xdr:row>39</xdr:row>
      <xdr:rowOff>25581</xdr:rowOff>
    </xdr:to>
    <xdr:cxnSp macro="">
      <xdr:nvCxnSpPr>
        <xdr:cNvPr id="83" name="直線コネクタ 82">
          <a:extLst>
            <a:ext uri="{FF2B5EF4-FFF2-40B4-BE49-F238E27FC236}">
              <a16:creationId xmlns:a16="http://schemas.microsoft.com/office/drawing/2014/main" id="{18FCDD3D-B909-4464-B479-50DB575CEB2A}"/>
            </a:ext>
          </a:extLst>
        </xdr:cNvPr>
        <xdr:cNvCxnSpPr/>
      </xdr:nvCxnSpPr>
      <xdr:spPr>
        <a:xfrm>
          <a:off x="1130300" y="668274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102705</xdr:rowOff>
    </xdr:from>
    <xdr:ext cx="405111" cy="259045"/>
    <xdr:sp macro="" textlink="">
      <xdr:nvSpPr>
        <xdr:cNvPr id="84" name="n_1aveValue【道路】&#10;有形固定資産減価償却率">
          <a:extLst>
            <a:ext uri="{FF2B5EF4-FFF2-40B4-BE49-F238E27FC236}">
              <a16:creationId xmlns:a16="http://schemas.microsoft.com/office/drawing/2014/main" id="{ACAC2C72-ABB4-4FB0-9514-39D01C85F5F1}"/>
            </a:ext>
          </a:extLst>
        </xdr:cNvPr>
        <xdr:cNvSpPr txBox="1"/>
      </xdr:nvSpPr>
      <xdr:spPr>
        <a:xfrm>
          <a:off x="3582044" y="644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70049</xdr:rowOff>
    </xdr:from>
    <xdr:ext cx="405111" cy="259045"/>
    <xdr:sp macro="" textlink="">
      <xdr:nvSpPr>
        <xdr:cNvPr id="85" name="n_2aveValue【道路】&#10;有形固定資産減価償却率">
          <a:extLst>
            <a:ext uri="{FF2B5EF4-FFF2-40B4-BE49-F238E27FC236}">
              <a16:creationId xmlns:a16="http://schemas.microsoft.com/office/drawing/2014/main" id="{AC4D0680-AE81-491A-A8DB-BF66638C36F4}"/>
            </a:ext>
          </a:extLst>
        </xdr:cNvPr>
        <xdr:cNvSpPr txBox="1"/>
      </xdr:nvSpPr>
      <xdr:spPr>
        <a:xfrm>
          <a:off x="27057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71681</xdr:rowOff>
    </xdr:from>
    <xdr:ext cx="405111" cy="259045"/>
    <xdr:sp macro="" textlink="">
      <xdr:nvSpPr>
        <xdr:cNvPr id="86" name="n_3aveValue【道路】&#10;有形固定資産減価償却率">
          <a:extLst>
            <a:ext uri="{FF2B5EF4-FFF2-40B4-BE49-F238E27FC236}">
              <a16:creationId xmlns:a16="http://schemas.microsoft.com/office/drawing/2014/main" id="{8D8882DA-A572-413D-8FE9-BFA89C18242A}"/>
            </a:ext>
          </a:extLst>
        </xdr:cNvPr>
        <xdr:cNvSpPr txBox="1"/>
      </xdr:nvSpPr>
      <xdr:spPr>
        <a:xfrm>
          <a:off x="1816744" y="64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48821</xdr:rowOff>
    </xdr:from>
    <xdr:ext cx="405111" cy="259045"/>
    <xdr:sp macro="" textlink="">
      <xdr:nvSpPr>
        <xdr:cNvPr id="87" name="n_4aveValue【道路】&#10;有形固定資産減価償却率">
          <a:extLst>
            <a:ext uri="{FF2B5EF4-FFF2-40B4-BE49-F238E27FC236}">
              <a16:creationId xmlns:a16="http://schemas.microsoft.com/office/drawing/2014/main" id="{87C56270-7365-4FCA-AACD-C1B2CD0D9802}"/>
            </a:ext>
          </a:extLst>
        </xdr:cNvPr>
        <xdr:cNvSpPr txBox="1"/>
      </xdr:nvSpPr>
      <xdr:spPr>
        <a:xfrm>
          <a:off x="927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123026</xdr:rowOff>
    </xdr:from>
    <xdr:ext cx="405111" cy="259045"/>
    <xdr:sp macro="" textlink="">
      <xdr:nvSpPr>
        <xdr:cNvPr id="88" name="n_1mainValue【道路】&#10;有形固定資産減価償却率">
          <a:extLst>
            <a:ext uri="{FF2B5EF4-FFF2-40B4-BE49-F238E27FC236}">
              <a16:creationId xmlns:a16="http://schemas.microsoft.com/office/drawing/2014/main" id="{85646051-CC87-43E2-BBDF-23A4B0C28EDA}"/>
            </a:ext>
          </a:extLst>
        </xdr:cNvPr>
        <xdr:cNvSpPr txBox="1"/>
      </xdr:nvSpPr>
      <xdr:spPr>
        <a:xfrm>
          <a:off x="3582044" y="680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96900</xdr:rowOff>
    </xdr:from>
    <xdr:ext cx="405111" cy="259045"/>
    <xdr:sp macro="" textlink="">
      <xdr:nvSpPr>
        <xdr:cNvPr id="89" name="n_2mainValue【道路】&#10;有形固定資産減価償却率">
          <a:extLst>
            <a:ext uri="{FF2B5EF4-FFF2-40B4-BE49-F238E27FC236}">
              <a16:creationId xmlns:a16="http://schemas.microsoft.com/office/drawing/2014/main" id="{94BC96FB-D47B-4EE9-9B51-A538B15FDADC}"/>
            </a:ext>
          </a:extLst>
        </xdr:cNvPr>
        <xdr:cNvSpPr txBox="1"/>
      </xdr:nvSpPr>
      <xdr:spPr>
        <a:xfrm>
          <a:off x="2705744"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67508</xdr:rowOff>
    </xdr:from>
    <xdr:ext cx="405111" cy="259045"/>
    <xdr:sp macro="" textlink="">
      <xdr:nvSpPr>
        <xdr:cNvPr id="90" name="n_3mainValue【道路】&#10;有形固定資産減価償却率">
          <a:extLst>
            <a:ext uri="{FF2B5EF4-FFF2-40B4-BE49-F238E27FC236}">
              <a16:creationId xmlns:a16="http://schemas.microsoft.com/office/drawing/2014/main" id="{654AF15D-1354-4E74-97E3-78F5B574CA7D}"/>
            </a:ext>
          </a:extLst>
        </xdr:cNvPr>
        <xdr:cNvSpPr txBox="1"/>
      </xdr:nvSpPr>
      <xdr:spPr>
        <a:xfrm>
          <a:off x="1816744" y="675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38117</xdr:rowOff>
    </xdr:from>
    <xdr:ext cx="405111" cy="259045"/>
    <xdr:sp macro="" textlink="">
      <xdr:nvSpPr>
        <xdr:cNvPr id="91" name="n_4mainValue【道路】&#10;有形固定資産減価償却率">
          <a:extLst>
            <a:ext uri="{FF2B5EF4-FFF2-40B4-BE49-F238E27FC236}">
              <a16:creationId xmlns:a16="http://schemas.microsoft.com/office/drawing/2014/main" id="{8447DE70-AB30-4C0A-BA55-55D8B2898F30}"/>
            </a:ext>
          </a:extLst>
        </xdr:cNvPr>
        <xdr:cNvSpPr txBox="1"/>
      </xdr:nvSpPr>
      <xdr:spPr>
        <a:xfrm>
          <a:off x="927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F98AD2DE-D553-4F73-8B62-6AD8D5FEDC9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FA271E5-5186-4A7A-BB73-B46975F9688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F7CABF86-3367-46D0-9918-F51167CE4FD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8E16DAE-49C6-4352-900B-D4313B682F2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C661B8B-3BBC-4514-92BB-33000A5993A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DBCE9116-A6CC-416B-9035-05E1F21D8E8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532568C5-DE47-43AC-8CD8-1849192576A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B9C3E55-0257-4C0A-BBE7-E8E643093DE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5756CA38-7C31-4BEA-BD5F-5359349DE04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33C109B7-4993-4D80-A282-1C411C08D98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6ACA6CE3-BE55-4F1B-B378-EF45B5DF969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D312020B-30B4-46A7-A6B0-979C029A83E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AAD2FB85-A981-48D6-ACF3-FEF756850A1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D7EDCF37-6EA5-497F-AB25-0BBFBE35C018}"/>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161B9145-D996-416A-9A3D-76AE8C73544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6D21FECE-6825-4B4C-9D05-CCE3FAF5752C}"/>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97BAD164-F049-466B-B8A0-EFFB1A07705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14F5B65D-78A6-4A2B-B964-C72213D71862}"/>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DAC3728A-E258-4B9E-9EB6-174AF8C0486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762C1D32-9270-4F00-A2F4-B864EEE70B61}"/>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4F4C4D79-AA4E-4598-91E1-68AD48B7DD8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3FFAD1BF-930C-46AF-BD30-40E9CA1B429D}"/>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A601C064-B3C0-433B-A798-DA0AFD74534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17558</xdr:rowOff>
    </xdr:from>
    <xdr:to>
      <xdr:col>54</xdr:col>
      <xdr:colOff>189865</xdr:colOff>
      <xdr:row>42</xdr:row>
      <xdr:rowOff>37867</xdr:rowOff>
    </xdr:to>
    <xdr:cxnSp macro="">
      <xdr:nvCxnSpPr>
        <xdr:cNvPr id="115" name="直線コネクタ 114">
          <a:extLst>
            <a:ext uri="{FF2B5EF4-FFF2-40B4-BE49-F238E27FC236}">
              <a16:creationId xmlns:a16="http://schemas.microsoft.com/office/drawing/2014/main" id="{A3BE055F-1694-4F33-9FC0-417D64506FAE}"/>
            </a:ext>
          </a:extLst>
        </xdr:cNvPr>
        <xdr:cNvCxnSpPr/>
      </xdr:nvCxnSpPr>
      <xdr:spPr>
        <a:xfrm flipV="1">
          <a:off x="10476865" y="5675408"/>
          <a:ext cx="0" cy="1563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41694</xdr:rowOff>
    </xdr:from>
    <xdr:ext cx="469744" cy="259045"/>
    <xdr:sp macro="" textlink="">
      <xdr:nvSpPr>
        <xdr:cNvPr id="116" name="【道路】&#10;一人当たり延長最小値テキスト">
          <a:extLst>
            <a:ext uri="{FF2B5EF4-FFF2-40B4-BE49-F238E27FC236}">
              <a16:creationId xmlns:a16="http://schemas.microsoft.com/office/drawing/2014/main" id="{BC71FD6D-84D0-401F-80AB-7231185BBF77}"/>
            </a:ext>
          </a:extLst>
        </xdr:cNvPr>
        <xdr:cNvSpPr txBox="1"/>
      </xdr:nvSpPr>
      <xdr:spPr>
        <a:xfrm>
          <a:off x="10515600" y="724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37867</xdr:rowOff>
    </xdr:from>
    <xdr:to>
      <xdr:col>55</xdr:col>
      <xdr:colOff>88900</xdr:colOff>
      <xdr:row>42</xdr:row>
      <xdr:rowOff>37867</xdr:rowOff>
    </xdr:to>
    <xdr:cxnSp macro="">
      <xdr:nvCxnSpPr>
        <xdr:cNvPr id="117" name="直線コネクタ 116">
          <a:extLst>
            <a:ext uri="{FF2B5EF4-FFF2-40B4-BE49-F238E27FC236}">
              <a16:creationId xmlns:a16="http://schemas.microsoft.com/office/drawing/2014/main" id="{5AC19D3D-84E4-44A7-8087-2989F0EB8A7A}"/>
            </a:ext>
          </a:extLst>
        </xdr:cNvPr>
        <xdr:cNvCxnSpPr/>
      </xdr:nvCxnSpPr>
      <xdr:spPr>
        <a:xfrm>
          <a:off x="10388600" y="72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135685</xdr:rowOff>
    </xdr:from>
    <xdr:ext cx="599010" cy="259045"/>
    <xdr:sp macro="" textlink="">
      <xdr:nvSpPr>
        <xdr:cNvPr id="118" name="【道路】&#10;一人当たり延長最大値テキスト">
          <a:extLst>
            <a:ext uri="{FF2B5EF4-FFF2-40B4-BE49-F238E27FC236}">
              <a16:creationId xmlns:a16="http://schemas.microsoft.com/office/drawing/2014/main" id="{BDE55255-D2D2-48F4-92DB-596DAEC46EB9}"/>
            </a:ext>
          </a:extLst>
        </xdr:cNvPr>
        <xdr:cNvSpPr txBox="1"/>
      </xdr:nvSpPr>
      <xdr:spPr>
        <a:xfrm>
          <a:off x="10515600" y="54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17558</xdr:rowOff>
    </xdr:from>
    <xdr:to>
      <xdr:col>55</xdr:col>
      <xdr:colOff>88900</xdr:colOff>
      <xdr:row>33</xdr:row>
      <xdr:rowOff>17558</xdr:rowOff>
    </xdr:to>
    <xdr:cxnSp macro="">
      <xdr:nvCxnSpPr>
        <xdr:cNvPr id="119" name="直線コネクタ 118">
          <a:extLst>
            <a:ext uri="{FF2B5EF4-FFF2-40B4-BE49-F238E27FC236}">
              <a16:creationId xmlns:a16="http://schemas.microsoft.com/office/drawing/2014/main" id="{A6B7972E-4668-45F7-B998-564F6EC30631}"/>
            </a:ext>
          </a:extLst>
        </xdr:cNvPr>
        <xdr:cNvCxnSpPr/>
      </xdr:nvCxnSpPr>
      <xdr:spPr>
        <a:xfrm>
          <a:off x="10388600" y="56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6821</xdr:rowOff>
    </xdr:from>
    <xdr:ext cx="534377" cy="259045"/>
    <xdr:sp macro="" textlink="">
      <xdr:nvSpPr>
        <xdr:cNvPr id="120" name="【道路】&#10;一人当たり延長平均値テキスト">
          <a:extLst>
            <a:ext uri="{FF2B5EF4-FFF2-40B4-BE49-F238E27FC236}">
              <a16:creationId xmlns:a16="http://schemas.microsoft.com/office/drawing/2014/main" id="{5EAB2655-22C4-458D-93E4-A17304900619}"/>
            </a:ext>
          </a:extLst>
        </xdr:cNvPr>
        <xdr:cNvSpPr txBox="1"/>
      </xdr:nvSpPr>
      <xdr:spPr>
        <a:xfrm>
          <a:off x="10515600" y="6864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155394</xdr:rowOff>
    </xdr:from>
    <xdr:to>
      <xdr:col>55</xdr:col>
      <xdr:colOff>50800</xdr:colOff>
      <xdr:row>41</xdr:row>
      <xdr:rowOff>85544</xdr:rowOff>
    </xdr:to>
    <xdr:sp macro="" textlink="">
      <xdr:nvSpPr>
        <xdr:cNvPr id="121" name="フローチャート: 判断 120">
          <a:extLst>
            <a:ext uri="{FF2B5EF4-FFF2-40B4-BE49-F238E27FC236}">
              <a16:creationId xmlns:a16="http://schemas.microsoft.com/office/drawing/2014/main" id="{D5A782AD-173D-4A60-AB09-2BAEB8FB32BF}"/>
            </a:ext>
          </a:extLst>
        </xdr:cNvPr>
        <xdr:cNvSpPr/>
      </xdr:nvSpPr>
      <xdr:spPr>
        <a:xfrm>
          <a:off x="10426700" y="70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160895</xdr:rowOff>
    </xdr:from>
    <xdr:to>
      <xdr:col>50</xdr:col>
      <xdr:colOff>165100</xdr:colOff>
      <xdr:row>41</xdr:row>
      <xdr:rowOff>91045</xdr:rowOff>
    </xdr:to>
    <xdr:sp macro="" textlink="">
      <xdr:nvSpPr>
        <xdr:cNvPr id="122" name="フローチャート: 判断 121">
          <a:extLst>
            <a:ext uri="{FF2B5EF4-FFF2-40B4-BE49-F238E27FC236}">
              <a16:creationId xmlns:a16="http://schemas.microsoft.com/office/drawing/2014/main" id="{A71336E5-4A06-473C-84EF-87A43FBA8732}"/>
            </a:ext>
          </a:extLst>
        </xdr:cNvPr>
        <xdr:cNvSpPr/>
      </xdr:nvSpPr>
      <xdr:spPr>
        <a:xfrm>
          <a:off x="9588500" y="70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163385</xdr:rowOff>
    </xdr:from>
    <xdr:to>
      <xdr:col>46</xdr:col>
      <xdr:colOff>38100</xdr:colOff>
      <xdr:row>41</xdr:row>
      <xdr:rowOff>93535</xdr:rowOff>
    </xdr:to>
    <xdr:sp macro="" textlink="">
      <xdr:nvSpPr>
        <xdr:cNvPr id="123" name="フローチャート: 判断 122">
          <a:extLst>
            <a:ext uri="{FF2B5EF4-FFF2-40B4-BE49-F238E27FC236}">
              <a16:creationId xmlns:a16="http://schemas.microsoft.com/office/drawing/2014/main" id="{35FF9FD1-098F-4AB6-A9F9-593C1F3D3E8D}"/>
            </a:ext>
          </a:extLst>
        </xdr:cNvPr>
        <xdr:cNvSpPr/>
      </xdr:nvSpPr>
      <xdr:spPr>
        <a:xfrm>
          <a:off x="8699500" y="702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42332</xdr:rowOff>
    </xdr:from>
    <xdr:to>
      <xdr:col>41</xdr:col>
      <xdr:colOff>101600</xdr:colOff>
      <xdr:row>41</xdr:row>
      <xdr:rowOff>143932</xdr:rowOff>
    </xdr:to>
    <xdr:sp macro="" textlink="">
      <xdr:nvSpPr>
        <xdr:cNvPr id="124" name="フローチャート: 判断 123">
          <a:extLst>
            <a:ext uri="{FF2B5EF4-FFF2-40B4-BE49-F238E27FC236}">
              <a16:creationId xmlns:a16="http://schemas.microsoft.com/office/drawing/2014/main" id="{4B2ED8EC-057C-471F-A7BB-2F20D669C75D}"/>
            </a:ext>
          </a:extLst>
        </xdr:cNvPr>
        <xdr:cNvSpPr/>
      </xdr:nvSpPr>
      <xdr:spPr>
        <a:xfrm>
          <a:off x="7810500" y="707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20937</xdr:rowOff>
    </xdr:from>
    <xdr:to>
      <xdr:col>36</xdr:col>
      <xdr:colOff>165100</xdr:colOff>
      <xdr:row>41</xdr:row>
      <xdr:rowOff>122537</xdr:rowOff>
    </xdr:to>
    <xdr:sp macro="" textlink="">
      <xdr:nvSpPr>
        <xdr:cNvPr id="125" name="フローチャート: 判断 124">
          <a:extLst>
            <a:ext uri="{FF2B5EF4-FFF2-40B4-BE49-F238E27FC236}">
              <a16:creationId xmlns:a16="http://schemas.microsoft.com/office/drawing/2014/main" id="{FC9DB2E9-E4BD-40A3-9025-7260B138C668}"/>
            </a:ext>
          </a:extLst>
        </xdr:cNvPr>
        <xdr:cNvSpPr/>
      </xdr:nvSpPr>
      <xdr:spPr>
        <a:xfrm>
          <a:off x="6921500" y="70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0159F4C-8842-4F86-8017-DD686E7F87F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69B1E05-05A2-4C09-8B70-38B21E8CB2D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26B8669-8977-45A6-A889-7A6FF0BFAD5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AEC6034-8D8D-44F9-8628-9ACE3CAF6B9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89A3F9EF-9962-4486-A500-7A7ED6A539E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60962</xdr:rowOff>
    </xdr:from>
    <xdr:to>
      <xdr:col>55</xdr:col>
      <xdr:colOff>50800</xdr:colOff>
      <xdr:row>41</xdr:row>
      <xdr:rowOff>162562</xdr:rowOff>
    </xdr:to>
    <xdr:sp macro="" textlink="">
      <xdr:nvSpPr>
        <xdr:cNvPr id="131" name="楕円 130">
          <a:extLst>
            <a:ext uri="{FF2B5EF4-FFF2-40B4-BE49-F238E27FC236}">
              <a16:creationId xmlns:a16="http://schemas.microsoft.com/office/drawing/2014/main" id="{B64C70F5-D79B-4DB4-80C9-179EFDF61C88}"/>
            </a:ext>
          </a:extLst>
        </xdr:cNvPr>
        <xdr:cNvSpPr/>
      </xdr:nvSpPr>
      <xdr:spPr>
        <a:xfrm>
          <a:off x="10426700" y="709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147339</xdr:rowOff>
    </xdr:from>
    <xdr:ext cx="534377" cy="259045"/>
    <xdr:sp macro="" textlink="">
      <xdr:nvSpPr>
        <xdr:cNvPr id="132" name="【道路】&#10;一人当たり延長該当値テキスト">
          <a:extLst>
            <a:ext uri="{FF2B5EF4-FFF2-40B4-BE49-F238E27FC236}">
              <a16:creationId xmlns:a16="http://schemas.microsoft.com/office/drawing/2014/main" id="{633BAAE6-0A25-48ED-BE6A-EB865D1CF903}"/>
            </a:ext>
          </a:extLst>
        </xdr:cNvPr>
        <xdr:cNvSpPr txBox="1"/>
      </xdr:nvSpPr>
      <xdr:spPr>
        <a:xfrm>
          <a:off x="10515600" y="700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62814</xdr:rowOff>
    </xdr:from>
    <xdr:to>
      <xdr:col>50</xdr:col>
      <xdr:colOff>165100</xdr:colOff>
      <xdr:row>41</xdr:row>
      <xdr:rowOff>164414</xdr:rowOff>
    </xdr:to>
    <xdr:sp macro="" textlink="">
      <xdr:nvSpPr>
        <xdr:cNvPr id="133" name="楕円 132">
          <a:extLst>
            <a:ext uri="{FF2B5EF4-FFF2-40B4-BE49-F238E27FC236}">
              <a16:creationId xmlns:a16="http://schemas.microsoft.com/office/drawing/2014/main" id="{0D72ACF5-9D3E-4E98-BA1D-2A4378AAEB51}"/>
            </a:ext>
          </a:extLst>
        </xdr:cNvPr>
        <xdr:cNvSpPr/>
      </xdr:nvSpPr>
      <xdr:spPr>
        <a:xfrm>
          <a:off x="9588500" y="709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111762</xdr:rowOff>
    </xdr:from>
    <xdr:to>
      <xdr:col>55</xdr:col>
      <xdr:colOff>0</xdr:colOff>
      <xdr:row>41</xdr:row>
      <xdr:rowOff>113614</xdr:rowOff>
    </xdr:to>
    <xdr:cxnSp macro="">
      <xdr:nvCxnSpPr>
        <xdr:cNvPr id="134" name="直線コネクタ 133">
          <a:extLst>
            <a:ext uri="{FF2B5EF4-FFF2-40B4-BE49-F238E27FC236}">
              <a16:creationId xmlns:a16="http://schemas.microsoft.com/office/drawing/2014/main" id="{6DE764C2-F8DF-4D89-A2DB-2B8401AFFEFB}"/>
            </a:ext>
          </a:extLst>
        </xdr:cNvPr>
        <xdr:cNvCxnSpPr/>
      </xdr:nvCxnSpPr>
      <xdr:spPr>
        <a:xfrm flipV="1">
          <a:off x="9639300" y="7141212"/>
          <a:ext cx="838200" cy="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65340</xdr:rowOff>
    </xdr:from>
    <xdr:to>
      <xdr:col>46</xdr:col>
      <xdr:colOff>38100</xdr:colOff>
      <xdr:row>41</xdr:row>
      <xdr:rowOff>166940</xdr:rowOff>
    </xdr:to>
    <xdr:sp macro="" textlink="">
      <xdr:nvSpPr>
        <xdr:cNvPr id="135" name="楕円 134">
          <a:extLst>
            <a:ext uri="{FF2B5EF4-FFF2-40B4-BE49-F238E27FC236}">
              <a16:creationId xmlns:a16="http://schemas.microsoft.com/office/drawing/2014/main" id="{62195A0B-29D7-407A-9FF7-D5C673084BAD}"/>
            </a:ext>
          </a:extLst>
        </xdr:cNvPr>
        <xdr:cNvSpPr/>
      </xdr:nvSpPr>
      <xdr:spPr>
        <a:xfrm>
          <a:off x="8699500" y="709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113614</xdr:rowOff>
    </xdr:from>
    <xdr:to>
      <xdr:col>50</xdr:col>
      <xdr:colOff>114300</xdr:colOff>
      <xdr:row>41</xdr:row>
      <xdr:rowOff>116140</xdr:rowOff>
    </xdr:to>
    <xdr:cxnSp macro="">
      <xdr:nvCxnSpPr>
        <xdr:cNvPr id="136" name="直線コネクタ 135">
          <a:extLst>
            <a:ext uri="{FF2B5EF4-FFF2-40B4-BE49-F238E27FC236}">
              <a16:creationId xmlns:a16="http://schemas.microsoft.com/office/drawing/2014/main" id="{E78A7CA7-F78C-4577-BEEF-BF1C951B1826}"/>
            </a:ext>
          </a:extLst>
        </xdr:cNvPr>
        <xdr:cNvCxnSpPr/>
      </xdr:nvCxnSpPr>
      <xdr:spPr>
        <a:xfrm flipV="1">
          <a:off x="8750300" y="7143064"/>
          <a:ext cx="889000" cy="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67476</xdr:rowOff>
    </xdr:from>
    <xdr:to>
      <xdr:col>41</xdr:col>
      <xdr:colOff>101600</xdr:colOff>
      <xdr:row>41</xdr:row>
      <xdr:rowOff>169076</xdr:rowOff>
    </xdr:to>
    <xdr:sp macro="" textlink="">
      <xdr:nvSpPr>
        <xdr:cNvPr id="137" name="楕円 136">
          <a:extLst>
            <a:ext uri="{FF2B5EF4-FFF2-40B4-BE49-F238E27FC236}">
              <a16:creationId xmlns:a16="http://schemas.microsoft.com/office/drawing/2014/main" id="{94BD08BC-B70F-43B5-AFD1-3083C55250A8}"/>
            </a:ext>
          </a:extLst>
        </xdr:cNvPr>
        <xdr:cNvSpPr/>
      </xdr:nvSpPr>
      <xdr:spPr>
        <a:xfrm>
          <a:off x="7810500" y="709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116140</xdr:rowOff>
    </xdr:from>
    <xdr:to>
      <xdr:col>45</xdr:col>
      <xdr:colOff>177800</xdr:colOff>
      <xdr:row>41</xdr:row>
      <xdr:rowOff>118276</xdr:rowOff>
    </xdr:to>
    <xdr:cxnSp macro="">
      <xdr:nvCxnSpPr>
        <xdr:cNvPr id="138" name="直線コネクタ 137">
          <a:extLst>
            <a:ext uri="{FF2B5EF4-FFF2-40B4-BE49-F238E27FC236}">
              <a16:creationId xmlns:a16="http://schemas.microsoft.com/office/drawing/2014/main" id="{DD4DB309-CD69-44EB-A151-20055ED7B94D}"/>
            </a:ext>
          </a:extLst>
        </xdr:cNvPr>
        <xdr:cNvCxnSpPr/>
      </xdr:nvCxnSpPr>
      <xdr:spPr>
        <a:xfrm flipV="1">
          <a:off x="7861300" y="7145590"/>
          <a:ext cx="889000" cy="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69152</xdr:rowOff>
    </xdr:from>
    <xdr:to>
      <xdr:col>36</xdr:col>
      <xdr:colOff>165100</xdr:colOff>
      <xdr:row>41</xdr:row>
      <xdr:rowOff>170752</xdr:rowOff>
    </xdr:to>
    <xdr:sp macro="" textlink="">
      <xdr:nvSpPr>
        <xdr:cNvPr id="139" name="楕円 138">
          <a:extLst>
            <a:ext uri="{FF2B5EF4-FFF2-40B4-BE49-F238E27FC236}">
              <a16:creationId xmlns:a16="http://schemas.microsoft.com/office/drawing/2014/main" id="{11874314-19E8-46D0-83A9-9B3159F6865D}"/>
            </a:ext>
          </a:extLst>
        </xdr:cNvPr>
        <xdr:cNvSpPr/>
      </xdr:nvSpPr>
      <xdr:spPr>
        <a:xfrm>
          <a:off x="6921500" y="709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118276</xdr:rowOff>
    </xdr:from>
    <xdr:to>
      <xdr:col>41</xdr:col>
      <xdr:colOff>50800</xdr:colOff>
      <xdr:row>41</xdr:row>
      <xdr:rowOff>119952</xdr:rowOff>
    </xdr:to>
    <xdr:cxnSp macro="">
      <xdr:nvCxnSpPr>
        <xdr:cNvPr id="140" name="直線コネクタ 139">
          <a:extLst>
            <a:ext uri="{FF2B5EF4-FFF2-40B4-BE49-F238E27FC236}">
              <a16:creationId xmlns:a16="http://schemas.microsoft.com/office/drawing/2014/main" id="{392BE875-7471-4654-88CA-4D267545B89C}"/>
            </a:ext>
          </a:extLst>
        </xdr:cNvPr>
        <xdr:cNvCxnSpPr/>
      </xdr:nvCxnSpPr>
      <xdr:spPr>
        <a:xfrm flipV="1">
          <a:off x="6972300" y="7147726"/>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107572</xdr:rowOff>
    </xdr:from>
    <xdr:ext cx="534377" cy="259045"/>
    <xdr:sp macro="" textlink="">
      <xdr:nvSpPr>
        <xdr:cNvPr id="141" name="n_1aveValue【道路】&#10;一人当たり延長">
          <a:extLst>
            <a:ext uri="{FF2B5EF4-FFF2-40B4-BE49-F238E27FC236}">
              <a16:creationId xmlns:a16="http://schemas.microsoft.com/office/drawing/2014/main" id="{DA24DDE3-ACA8-48EB-B79B-7EB1FB14CCE7}"/>
            </a:ext>
          </a:extLst>
        </xdr:cNvPr>
        <xdr:cNvSpPr txBox="1"/>
      </xdr:nvSpPr>
      <xdr:spPr>
        <a:xfrm>
          <a:off x="9359411" y="67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110062</xdr:rowOff>
    </xdr:from>
    <xdr:ext cx="534377" cy="259045"/>
    <xdr:sp macro="" textlink="">
      <xdr:nvSpPr>
        <xdr:cNvPr id="142" name="n_2aveValue【道路】&#10;一人当たり延長">
          <a:extLst>
            <a:ext uri="{FF2B5EF4-FFF2-40B4-BE49-F238E27FC236}">
              <a16:creationId xmlns:a16="http://schemas.microsoft.com/office/drawing/2014/main" id="{A22E33C3-8E5D-481A-BA25-4CF1FA71AF24}"/>
            </a:ext>
          </a:extLst>
        </xdr:cNvPr>
        <xdr:cNvSpPr txBox="1"/>
      </xdr:nvSpPr>
      <xdr:spPr>
        <a:xfrm>
          <a:off x="8483111" y="67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160459</xdr:rowOff>
    </xdr:from>
    <xdr:ext cx="534377" cy="259045"/>
    <xdr:sp macro="" textlink="">
      <xdr:nvSpPr>
        <xdr:cNvPr id="143" name="n_3aveValue【道路】&#10;一人当たり延長">
          <a:extLst>
            <a:ext uri="{FF2B5EF4-FFF2-40B4-BE49-F238E27FC236}">
              <a16:creationId xmlns:a16="http://schemas.microsoft.com/office/drawing/2014/main" id="{A7F44A5B-F8F2-488A-ABEA-83FF04B1A7AB}"/>
            </a:ext>
          </a:extLst>
        </xdr:cNvPr>
        <xdr:cNvSpPr txBox="1"/>
      </xdr:nvSpPr>
      <xdr:spPr>
        <a:xfrm>
          <a:off x="7594111" y="684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139064</xdr:rowOff>
    </xdr:from>
    <xdr:ext cx="534377" cy="259045"/>
    <xdr:sp macro="" textlink="">
      <xdr:nvSpPr>
        <xdr:cNvPr id="144" name="n_4aveValue【道路】&#10;一人当たり延長">
          <a:extLst>
            <a:ext uri="{FF2B5EF4-FFF2-40B4-BE49-F238E27FC236}">
              <a16:creationId xmlns:a16="http://schemas.microsoft.com/office/drawing/2014/main" id="{EDF24D47-B286-4461-B9BE-D261B156FF90}"/>
            </a:ext>
          </a:extLst>
        </xdr:cNvPr>
        <xdr:cNvSpPr txBox="1"/>
      </xdr:nvSpPr>
      <xdr:spPr>
        <a:xfrm>
          <a:off x="6705111" y="682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155541</xdr:rowOff>
    </xdr:from>
    <xdr:ext cx="534377" cy="259045"/>
    <xdr:sp macro="" textlink="">
      <xdr:nvSpPr>
        <xdr:cNvPr id="145" name="n_1mainValue【道路】&#10;一人当たり延長">
          <a:extLst>
            <a:ext uri="{FF2B5EF4-FFF2-40B4-BE49-F238E27FC236}">
              <a16:creationId xmlns:a16="http://schemas.microsoft.com/office/drawing/2014/main" id="{589D0EB6-C2FD-413A-905C-B5E145FFE48A}"/>
            </a:ext>
          </a:extLst>
        </xdr:cNvPr>
        <xdr:cNvSpPr txBox="1"/>
      </xdr:nvSpPr>
      <xdr:spPr>
        <a:xfrm>
          <a:off x="9359411" y="718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158067</xdr:rowOff>
    </xdr:from>
    <xdr:ext cx="534377" cy="259045"/>
    <xdr:sp macro="" textlink="">
      <xdr:nvSpPr>
        <xdr:cNvPr id="146" name="n_2mainValue【道路】&#10;一人当たり延長">
          <a:extLst>
            <a:ext uri="{FF2B5EF4-FFF2-40B4-BE49-F238E27FC236}">
              <a16:creationId xmlns:a16="http://schemas.microsoft.com/office/drawing/2014/main" id="{83F1FD74-90AE-467F-80BF-2A3F01CEF668}"/>
            </a:ext>
          </a:extLst>
        </xdr:cNvPr>
        <xdr:cNvSpPr txBox="1"/>
      </xdr:nvSpPr>
      <xdr:spPr>
        <a:xfrm>
          <a:off x="8483111" y="718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160203</xdr:rowOff>
    </xdr:from>
    <xdr:ext cx="534377" cy="259045"/>
    <xdr:sp macro="" textlink="">
      <xdr:nvSpPr>
        <xdr:cNvPr id="147" name="n_3mainValue【道路】&#10;一人当たり延長">
          <a:extLst>
            <a:ext uri="{FF2B5EF4-FFF2-40B4-BE49-F238E27FC236}">
              <a16:creationId xmlns:a16="http://schemas.microsoft.com/office/drawing/2014/main" id="{C0CA95FE-FC2A-49A9-BFE3-5B8A6A1F7840}"/>
            </a:ext>
          </a:extLst>
        </xdr:cNvPr>
        <xdr:cNvSpPr txBox="1"/>
      </xdr:nvSpPr>
      <xdr:spPr>
        <a:xfrm>
          <a:off x="7594111" y="718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161879</xdr:rowOff>
    </xdr:from>
    <xdr:ext cx="534377" cy="259045"/>
    <xdr:sp macro="" textlink="">
      <xdr:nvSpPr>
        <xdr:cNvPr id="148" name="n_4mainValue【道路】&#10;一人当たり延長">
          <a:extLst>
            <a:ext uri="{FF2B5EF4-FFF2-40B4-BE49-F238E27FC236}">
              <a16:creationId xmlns:a16="http://schemas.microsoft.com/office/drawing/2014/main" id="{4B1BA25A-DD8A-4532-B96F-2234CFDACFD4}"/>
            </a:ext>
          </a:extLst>
        </xdr:cNvPr>
        <xdr:cNvSpPr txBox="1"/>
      </xdr:nvSpPr>
      <xdr:spPr>
        <a:xfrm>
          <a:off x="6705111" y="719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B6BCADD1-78FB-4A8C-8D39-EB9639C8A53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7F54C0C7-61A5-4E19-B664-19DF16FE1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D0C7582E-3AF6-4600-8E8B-1557FFFF9ED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DD5D264-54BB-454B-8131-F6CF41635A0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360D93AD-A7B5-4B7A-95E2-75898124540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1E532666-BA27-441F-BFF8-6F86940D3D5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33B1FC7F-F3D5-41D0-9F00-694CBCB35AA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6880FF3E-16D7-4F44-809B-894C1BD15CD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DAE7EDCF-8F5B-4037-AFC6-29DED5A6D9B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56965036-C712-4E13-AAAD-375A3A0FBF9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B7E00DD7-CA57-40CB-8D43-00A771BE2CE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526DB695-38D6-4598-B672-A8184FEE1E9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789B4FCB-5462-4C3E-9D9D-B48B974AB2A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44AE80F-89AB-4AB6-880F-C1B4C89A547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8C0DF663-1D0E-4789-9EBE-19FA585519A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544DBADE-B093-4C2F-90F0-FCDF7B771B2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BCFBA160-2F06-407E-B37B-47DC9059959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F209447F-0544-40AB-A26B-FECC3F4DDCD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1222E163-8F99-4E26-B233-5FA8F827B00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A15E9F90-DC20-42F6-AD46-CA2DD479000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8FF6280A-7D58-4C0D-BD95-173698F599F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7BBEE005-2A18-4EB7-9F92-0D286CF6E05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D0534624-290F-4A12-AA13-556F8647927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F3A37A56-DC8B-4E01-804A-363D434210B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7D1F06D8-CAAB-442F-9A7C-A37E39823BD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156754</xdr:rowOff>
    </xdr:from>
    <xdr:to>
      <xdr:col>24</xdr:col>
      <xdr:colOff>62865</xdr:colOff>
      <xdr:row>64</xdr:row>
      <xdr:rowOff>60416</xdr:rowOff>
    </xdr:to>
    <xdr:cxnSp macro="">
      <xdr:nvCxnSpPr>
        <xdr:cNvPr id="174" name="直線コネクタ 173">
          <a:extLst>
            <a:ext uri="{FF2B5EF4-FFF2-40B4-BE49-F238E27FC236}">
              <a16:creationId xmlns:a16="http://schemas.microsoft.com/office/drawing/2014/main" id="{FA468710-8620-4F1D-977C-50830121F5A9}"/>
            </a:ext>
          </a:extLst>
        </xdr:cNvPr>
        <xdr:cNvCxnSpPr/>
      </xdr:nvCxnSpPr>
      <xdr:spPr>
        <a:xfrm flipV="1">
          <a:off x="4634865" y="9586504"/>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179521D8-1A32-46B9-B1A1-10CEB3E3E7F2}"/>
            </a:ext>
          </a:extLst>
        </xdr:cNvPr>
        <xdr:cNvSpPr txBox="1"/>
      </xdr:nvSpPr>
      <xdr:spPr>
        <a:xfrm>
          <a:off x="4673600" y="1103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6" name="直線コネクタ 175">
          <a:extLst>
            <a:ext uri="{FF2B5EF4-FFF2-40B4-BE49-F238E27FC236}">
              <a16:creationId xmlns:a16="http://schemas.microsoft.com/office/drawing/2014/main" id="{A746E6C4-994D-4F98-8DB6-37DF4C1EC551}"/>
            </a:ext>
          </a:extLst>
        </xdr:cNvPr>
        <xdr:cNvCxnSpPr/>
      </xdr:nvCxnSpPr>
      <xdr:spPr>
        <a:xfrm>
          <a:off x="4546600" y="110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103431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368926FF-3691-49E3-8614-6A3715930235}"/>
            </a:ext>
          </a:extLst>
        </xdr:cNvPr>
        <xdr:cNvSpPr txBox="1"/>
      </xdr:nvSpPr>
      <xdr:spPr>
        <a:xfrm>
          <a:off x="4673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156754</xdr:rowOff>
    </xdr:from>
    <xdr:to>
      <xdr:col>24</xdr:col>
      <xdr:colOff>152400</xdr:colOff>
      <xdr:row>55</xdr:row>
      <xdr:rowOff>156754</xdr:rowOff>
    </xdr:to>
    <xdr:cxnSp macro="">
      <xdr:nvCxnSpPr>
        <xdr:cNvPr id="178" name="直線コネクタ 177">
          <a:extLst>
            <a:ext uri="{FF2B5EF4-FFF2-40B4-BE49-F238E27FC236}">
              <a16:creationId xmlns:a16="http://schemas.microsoft.com/office/drawing/2014/main" id="{A61719CC-2524-460A-A084-C384F96897E5}"/>
            </a:ext>
          </a:extLst>
        </xdr:cNvPr>
        <xdr:cNvCxnSpPr/>
      </xdr:nvCxnSpPr>
      <xdr:spPr>
        <a:xfrm>
          <a:off x="4546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A18032AF-9DE5-4539-AF3B-F3ABF3ADD03D}"/>
            </a:ext>
          </a:extLst>
        </xdr:cNvPr>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a:extLst>
            <a:ext uri="{FF2B5EF4-FFF2-40B4-BE49-F238E27FC236}">
              <a16:creationId xmlns:a16="http://schemas.microsoft.com/office/drawing/2014/main" id="{1DE58A0E-5CA8-46BA-8C0F-CF4E169BD544}"/>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123916</xdr:rowOff>
    </xdr:from>
    <xdr:to>
      <xdr:col>20</xdr:col>
      <xdr:colOff>38100</xdr:colOff>
      <xdr:row>61</xdr:row>
      <xdr:rowOff>54066</xdr:rowOff>
    </xdr:to>
    <xdr:sp macro="" textlink="">
      <xdr:nvSpPr>
        <xdr:cNvPr id="181" name="フローチャート: 判断 180">
          <a:extLst>
            <a:ext uri="{FF2B5EF4-FFF2-40B4-BE49-F238E27FC236}">
              <a16:creationId xmlns:a16="http://schemas.microsoft.com/office/drawing/2014/main" id="{9819EDE6-585B-4396-AB66-571885F4C25A}"/>
            </a:ext>
          </a:extLst>
        </xdr:cNvPr>
        <xdr:cNvSpPr/>
      </xdr:nvSpPr>
      <xdr:spPr>
        <a:xfrm>
          <a:off x="3746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112485</xdr:rowOff>
    </xdr:from>
    <xdr:to>
      <xdr:col>15</xdr:col>
      <xdr:colOff>101600</xdr:colOff>
      <xdr:row>61</xdr:row>
      <xdr:rowOff>42635</xdr:rowOff>
    </xdr:to>
    <xdr:sp macro="" textlink="">
      <xdr:nvSpPr>
        <xdr:cNvPr id="182" name="フローチャート: 判断 181">
          <a:extLst>
            <a:ext uri="{FF2B5EF4-FFF2-40B4-BE49-F238E27FC236}">
              <a16:creationId xmlns:a16="http://schemas.microsoft.com/office/drawing/2014/main" id="{789D4643-DD47-4713-8F9D-04EE07E47765}"/>
            </a:ext>
          </a:extLst>
        </xdr:cNvPr>
        <xdr:cNvSpPr/>
      </xdr:nvSpPr>
      <xdr:spPr>
        <a:xfrm>
          <a:off x="2857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71665</xdr:rowOff>
    </xdr:from>
    <xdr:to>
      <xdr:col>10</xdr:col>
      <xdr:colOff>165100</xdr:colOff>
      <xdr:row>61</xdr:row>
      <xdr:rowOff>1815</xdr:rowOff>
    </xdr:to>
    <xdr:sp macro="" textlink="">
      <xdr:nvSpPr>
        <xdr:cNvPr id="183" name="フローチャート: 判断 182">
          <a:extLst>
            <a:ext uri="{FF2B5EF4-FFF2-40B4-BE49-F238E27FC236}">
              <a16:creationId xmlns:a16="http://schemas.microsoft.com/office/drawing/2014/main" id="{E818D403-7695-4F3C-ACAE-364A9152C5FC}"/>
            </a:ext>
          </a:extLst>
        </xdr:cNvPr>
        <xdr:cNvSpPr/>
      </xdr:nvSpPr>
      <xdr:spPr>
        <a:xfrm>
          <a:off x="1968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37374</xdr:rowOff>
    </xdr:from>
    <xdr:to>
      <xdr:col>6</xdr:col>
      <xdr:colOff>38100</xdr:colOff>
      <xdr:row>60</xdr:row>
      <xdr:rowOff>138974</xdr:rowOff>
    </xdr:to>
    <xdr:sp macro="" textlink="">
      <xdr:nvSpPr>
        <xdr:cNvPr id="184" name="フローチャート: 判断 183">
          <a:extLst>
            <a:ext uri="{FF2B5EF4-FFF2-40B4-BE49-F238E27FC236}">
              <a16:creationId xmlns:a16="http://schemas.microsoft.com/office/drawing/2014/main" id="{9EB0CBB8-D29E-4885-AA87-2D8C2FF720B3}"/>
            </a:ext>
          </a:extLst>
        </xdr:cNvPr>
        <xdr:cNvSpPr/>
      </xdr:nvSpPr>
      <xdr:spPr>
        <a:xfrm>
          <a:off x="1079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2AD139B-6A06-484F-B899-0D2C39982B9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4D7D280-7B41-48B9-8006-5D92974A5F5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BF77A1D-B0BA-4F10-B4D6-0E541D9816C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AD35A32-4D96-411A-95A5-DE1ACAAE258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797077B6-64BD-4D1E-93D4-F6E00C9CC32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19413</xdr:rowOff>
    </xdr:from>
    <xdr:to>
      <xdr:col>24</xdr:col>
      <xdr:colOff>114300</xdr:colOff>
      <xdr:row>59</xdr:row>
      <xdr:rowOff>121013</xdr:rowOff>
    </xdr:to>
    <xdr:sp macro="" textlink="">
      <xdr:nvSpPr>
        <xdr:cNvPr id="190" name="楕円 189">
          <a:extLst>
            <a:ext uri="{FF2B5EF4-FFF2-40B4-BE49-F238E27FC236}">
              <a16:creationId xmlns:a16="http://schemas.microsoft.com/office/drawing/2014/main" id="{C073407B-837F-493B-92C2-E81C798A49A8}"/>
            </a:ext>
          </a:extLst>
        </xdr:cNvPr>
        <xdr:cNvSpPr/>
      </xdr:nvSpPr>
      <xdr:spPr>
        <a:xfrm>
          <a:off x="45847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42290</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FD842B89-B311-4F40-B922-AD5054A0933E}"/>
            </a:ext>
          </a:extLst>
        </xdr:cNvPr>
        <xdr:cNvSpPr txBox="1"/>
      </xdr:nvSpPr>
      <xdr:spPr>
        <a:xfrm>
          <a:off x="4673600" y="998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161472</xdr:rowOff>
    </xdr:from>
    <xdr:to>
      <xdr:col>20</xdr:col>
      <xdr:colOff>38100</xdr:colOff>
      <xdr:row>59</xdr:row>
      <xdr:rowOff>91622</xdr:rowOff>
    </xdr:to>
    <xdr:sp macro="" textlink="">
      <xdr:nvSpPr>
        <xdr:cNvPr id="192" name="楕円 191">
          <a:extLst>
            <a:ext uri="{FF2B5EF4-FFF2-40B4-BE49-F238E27FC236}">
              <a16:creationId xmlns:a16="http://schemas.microsoft.com/office/drawing/2014/main" id="{18172B30-BFBA-4837-BC1E-32AAD6D3648E}"/>
            </a:ext>
          </a:extLst>
        </xdr:cNvPr>
        <xdr:cNvSpPr/>
      </xdr:nvSpPr>
      <xdr:spPr>
        <a:xfrm>
          <a:off x="3746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40822</xdr:rowOff>
    </xdr:from>
    <xdr:to>
      <xdr:col>24</xdr:col>
      <xdr:colOff>63500</xdr:colOff>
      <xdr:row>59</xdr:row>
      <xdr:rowOff>70213</xdr:rowOff>
    </xdr:to>
    <xdr:cxnSp macro="">
      <xdr:nvCxnSpPr>
        <xdr:cNvPr id="193" name="直線コネクタ 192">
          <a:extLst>
            <a:ext uri="{FF2B5EF4-FFF2-40B4-BE49-F238E27FC236}">
              <a16:creationId xmlns:a16="http://schemas.microsoft.com/office/drawing/2014/main" id="{50B22ABF-EB2B-47D8-BCCD-3BFC99831500}"/>
            </a:ext>
          </a:extLst>
        </xdr:cNvPr>
        <xdr:cNvCxnSpPr/>
      </xdr:nvCxnSpPr>
      <xdr:spPr>
        <a:xfrm>
          <a:off x="3797300" y="10156372"/>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43906</xdr:rowOff>
    </xdr:from>
    <xdr:to>
      <xdr:col>15</xdr:col>
      <xdr:colOff>101600</xdr:colOff>
      <xdr:row>59</xdr:row>
      <xdr:rowOff>145506</xdr:rowOff>
    </xdr:to>
    <xdr:sp macro="" textlink="">
      <xdr:nvSpPr>
        <xdr:cNvPr id="194" name="楕円 193">
          <a:extLst>
            <a:ext uri="{FF2B5EF4-FFF2-40B4-BE49-F238E27FC236}">
              <a16:creationId xmlns:a16="http://schemas.microsoft.com/office/drawing/2014/main" id="{3A01EAB5-5C8E-43A2-BC5D-4E0E7B0192A2}"/>
            </a:ext>
          </a:extLst>
        </xdr:cNvPr>
        <xdr:cNvSpPr/>
      </xdr:nvSpPr>
      <xdr:spPr>
        <a:xfrm>
          <a:off x="2857500" y="101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40822</xdr:rowOff>
    </xdr:from>
    <xdr:to>
      <xdr:col>19</xdr:col>
      <xdr:colOff>177800</xdr:colOff>
      <xdr:row>59</xdr:row>
      <xdr:rowOff>94706</xdr:rowOff>
    </xdr:to>
    <xdr:cxnSp macro="">
      <xdr:nvCxnSpPr>
        <xdr:cNvPr id="195" name="直線コネクタ 194">
          <a:extLst>
            <a:ext uri="{FF2B5EF4-FFF2-40B4-BE49-F238E27FC236}">
              <a16:creationId xmlns:a16="http://schemas.microsoft.com/office/drawing/2014/main" id="{66B436F5-374B-4E16-BBE7-C1C752AC7BB8}"/>
            </a:ext>
          </a:extLst>
        </xdr:cNvPr>
        <xdr:cNvCxnSpPr/>
      </xdr:nvCxnSpPr>
      <xdr:spPr>
        <a:xfrm flipV="1">
          <a:off x="2908300" y="10156372"/>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81462</xdr:rowOff>
    </xdr:from>
    <xdr:to>
      <xdr:col>10</xdr:col>
      <xdr:colOff>165100</xdr:colOff>
      <xdr:row>60</xdr:row>
      <xdr:rowOff>11612</xdr:rowOff>
    </xdr:to>
    <xdr:sp macro="" textlink="">
      <xdr:nvSpPr>
        <xdr:cNvPr id="196" name="楕円 195">
          <a:extLst>
            <a:ext uri="{FF2B5EF4-FFF2-40B4-BE49-F238E27FC236}">
              <a16:creationId xmlns:a16="http://schemas.microsoft.com/office/drawing/2014/main" id="{66D2FE77-A789-4C6A-AC94-CBDACB8B35E1}"/>
            </a:ext>
          </a:extLst>
        </xdr:cNvPr>
        <xdr:cNvSpPr/>
      </xdr:nvSpPr>
      <xdr:spPr>
        <a:xfrm>
          <a:off x="19685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94706</xdr:rowOff>
    </xdr:from>
    <xdr:to>
      <xdr:col>15</xdr:col>
      <xdr:colOff>50800</xdr:colOff>
      <xdr:row>59</xdr:row>
      <xdr:rowOff>132262</xdr:rowOff>
    </xdr:to>
    <xdr:cxnSp macro="">
      <xdr:nvCxnSpPr>
        <xdr:cNvPr id="197" name="直線コネクタ 196">
          <a:extLst>
            <a:ext uri="{FF2B5EF4-FFF2-40B4-BE49-F238E27FC236}">
              <a16:creationId xmlns:a16="http://schemas.microsoft.com/office/drawing/2014/main" id="{77D62EAF-11A2-4F52-9FDD-E4493B57FD4B}"/>
            </a:ext>
          </a:extLst>
        </xdr:cNvPr>
        <xdr:cNvCxnSpPr/>
      </xdr:nvCxnSpPr>
      <xdr:spPr>
        <a:xfrm flipV="1">
          <a:off x="2019300" y="1021025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37374</xdr:rowOff>
    </xdr:from>
    <xdr:to>
      <xdr:col>6</xdr:col>
      <xdr:colOff>38100</xdr:colOff>
      <xdr:row>60</xdr:row>
      <xdr:rowOff>138974</xdr:rowOff>
    </xdr:to>
    <xdr:sp macro="" textlink="">
      <xdr:nvSpPr>
        <xdr:cNvPr id="198" name="楕円 197">
          <a:extLst>
            <a:ext uri="{FF2B5EF4-FFF2-40B4-BE49-F238E27FC236}">
              <a16:creationId xmlns:a16="http://schemas.microsoft.com/office/drawing/2014/main" id="{AAFF74B3-B94C-4D7C-9BD4-68F5EBA33E78}"/>
            </a:ext>
          </a:extLst>
        </xdr:cNvPr>
        <xdr:cNvSpPr/>
      </xdr:nvSpPr>
      <xdr:spPr>
        <a:xfrm>
          <a:off x="1079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132262</xdr:rowOff>
    </xdr:from>
    <xdr:to>
      <xdr:col>10</xdr:col>
      <xdr:colOff>114300</xdr:colOff>
      <xdr:row>60</xdr:row>
      <xdr:rowOff>88174</xdr:rowOff>
    </xdr:to>
    <xdr:cxnSp macro="">
      <xdr:nvCxnSpPr>
        <xdr:cNvPr id="199" name="直線コネクタ 198">
          <a:extLst>
            <a:ext uri="{FF2B5EF4-FFF2-40B4-BE49-F238E27FC236}">
              <a16:creationId xmlns:a16="http://schemas.microsoft.com/office/drawing/2014/main" id="{44600E52-73BE-4DF4-BA4F-0206289300BE}"/>
            </a:ext>
          </a:extLst>
        </xdr:cNvPr>
        <xdr:cNvCxnSpPr/>
      </xdr:nvCxnSpPr>
      <xdr:spPr>
        <a:xfrm flipV="1">
          <a:off x="1130300" y="10247812"/>
          <a:ext cx="889000" cy="12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45193</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5337C11B-6C4A-4E0A-9EBF-B5569A88C422}"/>
            </a:ext>
          </a:extLst>
        </xdr:cNvPr>
        <xdr:cNvSpPr txBox="1"/>
      </xdr:nvSpPr>
      <xdr:spPr>
        <a:xfrm>
          <a:off x="35820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33762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578A7556-4165-4CA0-A8F9-638C181B1311}"/>
            </a:ext>
          </a:extLst>
        </xdr:cNvPr>
        <xdr:cNvSpPr txBox="1"/>
      </xdr:nvSpPr>
      <xdr:spPr>
        <a:xfrm>
          <a:off x="2705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164392</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4E90D493-5D49-4FA2-8D7E-E1DBE1933BCD}"/>
            </a:ext>
          </a:extLst>
        </xdr:cNvPr>
        <xdr:cNvSpPr txBox="1"/>
      </xdr:nvSpPr>
      <xdr:spPr>
        <a:xfrm>
          <a:off x="1816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130101</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E3B277CE-619A-4BF6-B75A-EECEFDFC2E35}"/>
            </a:ext>
          </a:extLst>
        </xdr:cNvPr>
        <xdr:cNvSpPr txBox="1"/>
      </xdr:nvSpPr>
      <xdr:spPr>
        <a:xfrm>
          <a:off x="927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108149</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85C5082B-ECDE-49F8-9127-253E19A549E3}"/>
            </a:ext>
          </a:extLst>
        </xdr:cNvPr>
        <xdr:cNvSpPr txBox="1"/>
      </xdr:nvSpPr>
      <xdr:spPr>
        <a:xfrm>
          <a:off x="35820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162033</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6E239972-8AFD-471A-A6CF-BE6A6B0B560A}"/>
            </a:ext>
          </a:extLst>
        </xdr:cNvPr>
        <xdr:cNvSpPr txBox="1"/>
      </xdr:nvSpPr>
      <xdr:spPr>
        <a:xfrm>
          <a:off x="2705744" y="993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28139</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DA926443-F839-4696-8484-62A9950F9707}"/>
            </a:ext>
          </a:extLst>
        </xdr:cNvPr>
        <xdr:cNvSpPr txBox="1"/>
      </xdr:nvSpPr>
      <xdr:spPr>
        <a:xfrm>
          <a:off x="18167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155501</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BD2718EC-76BC-476F-998C-DEA4FC8B3120}"/>
            </a:ext>
          </a:extLst>
        </xdr:cNvPr>
        <xdr:cNvSpPr txBox="1"/>
      </xdr:nvSpPr>
      <xdr:spPr>
        <a:xfrm>
          <a:off x="927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77A3D945-9E37-4207-93DF-81E6440FBED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1CADDACD-0F1F-46D8-9B48-578C48EA4D7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E6B9222C-F714-43FB-9532-6AAD2FE2B70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B90920C1-D1FD-4D09-83AE-74B7AB15502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235AA81A-235F-4AAF-AC45-B8AE97BD35D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19B7A6DF-B513-4267-BC0A-25523D003A3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F549E165-4723-41ED-A2F9-D4C2EC96592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BADDB59D-DAFE-48A9-AF75-569FE517360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1F80CE41-C9A0-475A-B322-DB91C25EE21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D1C9C73C-0C9F-4563-B4BF-4AB6C3E1270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A5B79588-7F64-4CEB-B709-EF204F0113FA}"/>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EFBC86F4-C318-4092-9915-8CDD1DA897D3}"/>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C557B734-F3C3-479E-BBFC-67C8FC329D42}"/>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CC7B03E0-4F7F-4206-B026-CBC34DF8B0B1}"/>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00437B7E-A7E3-49E3-9398-3C354CB52C3D}"/>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6383768E-FE07-4BFF-A4B3-517CDC8941C4}"/>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3991AC1E-2894-4B65-A392-C6D89DCBD7D7}"/>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8284658D-7416-45A5-BCDB-6C4C7EFA8E05}"/>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801E45EB-083A-493F-8DF9-3C8321C6457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B28DDD4B-2CEB-4854-916D-107CE54E82A6}"/>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24D76AB8-16FA-4B93-AE16-B8BE562EE04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103212</xdr:rowOff>
    </xdr:from>
    <xdr:to>
      <xdr:col>54</xdr:col>
      <xdr:colOff>189865</xdr:colOff>
      <xdr:row>63</xdr:row>
      <xdr:rowOff>169928</xdr:rowOff>
    </xdr:to>
    <xdr:cxnSp macro="">
      <xdr:nvCxnSpPr>
        <xdr:cNvPr id="229" name="直線コネクタ 228">
          <a:extLst>
            <a:ext uri="{FF2B5EF4-FFF2-40B4-BE49-F238E27FC236}">
              <a16:creationId xmlns:a16="http://schemas.microsoft.com/office/drawing/2014/main" id="{018405BA-01BC-4D76-83FC-25BB00BB9CDA}"/>
            </a:ext>
          </a:extLst>
        </xdr:cNvPr>
        <xdr:cNvCxnSpPr/>
      </xdr:nvCxnSpPr>
      <xdr:spPr>
        <a:xfrm flipV="1">
          <a:off x="10476865" y="9532962"/>
          <a:ext cx="0" cy="1438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2305</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224A7A5C-81CB-4210-A0BA-BCD5CF726622}"/>
            </a:ext>
          </a:extLst>
        </xdr:cNvPr>
        <xdr:cNvSpPr txBox="1"/>
      </xdr:nvSpPr>
      <xdr:spPr>
        <a:xfrm>
          <a:off x="10515600" y="1097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169928</xdr:rowOff>
    </xdr:from>
    <xdr:to>
      <xdr:col>55</xdr:col>
      <xdr:colOff>88900</xdr:colOff>
      <xdr:row>63</xdr:row>
      <xdr:rowOff>169928</xdr:rowOff>
    </xdr:to>
    <xdr:cxnSp macro="">
      <xdr:nvCxnSpPr>
        <xdr:cNvPr id="231" name="直線コネクタ 230">
          <a:extLst>
            <a:ext uri="{FF2B5EF4-FFF2-40B4-BE49-F238E27FC236}">
              <a16:creationId xmlns:a16="http://schemas.microsoft.com/office/drawing/2014/main" id="{79675585-3DCE-4558-BB06-5C3D3363A1DE}"/>
            </a:ext>
          </a:extLst>
        </xdr:cNvPr>
        <xdr:cNvCxnSpPr/>
      </xdr:nvCxnSpPr>
      <xdr:spPr>
        <a:xfrm>
          <a:off x="10388600" y="1097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49889</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CBE52479-77BA-4BC5-9EAB-038EAD040FC1}"/>
            </a:ext>
          </a:extLst>
        </xdr:cNvPr>
        <xdr:cNvSpPr txBox="1"/>
      </xdr:nvSpPr>
      <xdr:spPr>
        <a:xfrm>
          <a:off x="10515600" y="93081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103212</xdr:rowOff>
    </xdr:from>
    <xdr:to>
      <xdr:col>55</xdr:col>
      <xdr:colOff>88900</xdr:colOff>
      <xdr:row>55</xdr:row>
      <xdr:rowOff>103212</xdr:rowOff>
    </xdr:to>
    <xdr:cxnSp macro="">
      <xdr:nvCxnSpPr>
        <xdr:cNvPr id="233" name="直線コネクタ 232">
          <a:extLst>
            <a:ext uri="{FF2B5EF4-FFF2-40B4-BE49-F238E27FC236}">
              <a16:creationId xmlns:a16="http://schemas.microsoft.com/office/drawing/2014/main" id="{F926BC82-6119-47AC-8946-AE81ADE58D26}"/>
            </a:ext>
          </a:extLst>
        </xdr:cNvPr>
        <xdr:cNvCxnSpPr/>
      </xdr:nvCxnSpPr>
      <xdr:spPr>
        <a:xfrm>
          <a:off x="10388600" y="9532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41552</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7E7E6BDF-50BA-4A40-836A-24F37ADEC527}"/>
            </a:ext>
          </a:extLst>
        </xdr:cNvPr>
        <xdr:cNvSpPr txBox="1"/>
      </xdr:nvSpPr>
      <xdr:spPr>
        <a:xfrm>
          <a:off x="10515600" y="1050000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18675</xdr:rowOff>
    </xdr:from>
    <xdr:to>
      <xdr:col>55</xdr:col>
      <xdr:colOff>50800</xdr:colOff>
      <xdr:row>62</xdr:row>
      <xdr:rowOff>120275</xdr:rowOff>
    </xdr:to>
    <xdr:sp macro="" textlink="">
      <xdr:nvSpPr>
        <xdr:cNvPr id="235" name="フローチャート: 判断 234">
          <a:extLst>
            <a:ext uri="{FF2B5EF4-FFF2-40B4-BE49-F238E27FC236}">
              <a16:creationId xmlns:a16="http://schemas.microsoft.com/office/drawing/2014/main" id="{2C9A6C08-A3AB-4BA4-AC63-F16E7C731F4F}"/>
            </a:ext>
          </a:extLst>
        </xdr:cNvPr>
        <xdr:cNvSpPr/>
      </xdr:nvSpPr>
      <xdr:spPr>
        <a:xfrm>
          <a:off x="10426700" y="1064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30019</xdr:rowOff>
    </xdr:from>
    <xdr:to>
      <xdr:col>50</xdr:col>
      <xdr:colOff>165100</xdr:colOff>
      <xdr:row>62</xdr:row>
      <xdr:rowOff>131619</xdr:rowOff>
    </xdr:to>
    <xdr:sp macro="" textlink="">
      <xdr:nvSpPr>
        <xdr:cNvPr id="236" name="フローチャート: 判断 235">
          <a:extLst>
            <a:ext uri="{FF2B5EF4-FFF2-40B4-BE49-F238E27FC236}">
              <a16:creationId xmlns:a16="http://schemas.microsoft.com/office/drawing/2014/main" id="{1B4EEBB4-390C-458D-A89D-7A55656530E4}"/>
            </a:ext>
          </a:extLst>
        </xdr:cNvPr>
        <xdr:cNvSpPr/>
      </xdr:nvSpPr>
      <xdr:spPr>
        <a:xfrm>
          <a:off x="9588500" y="1065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38271</xdr:rowOff>
    </xdr:from>
    <xdr:to>
      <xdr:col>46</xdr:col>
      <xdr:colOff>38100</xdr:colOff>
      <xdr:row>62</xdr:row>
      <xdr:rowOff>139871</xdr:rowOff>
    </xdr:to>
    <xdr:sp macro="" textlink="">
      <xdr:nvSpPr>
        <xdr:cNvPr id="237" name="フローチャート: 判断 236">
          <a:extLst>
            <a:ext uri="{FF2B5EF4-FFF2-40B4-BE49-F238E27FC236}">
              <a16:creationId xmlns:a16="http://schemas.microsoft.com/office/drawing/2014/main" id="{A7FC8FE8-719F-4A21-8CA1-9E45F1AF3DE1}"/>
            </a:ext>
          </a:extLst>
        </xdr:cNvPr>
        <xdr:cNvSpPr/>
      </xdr:nvSpPr>
      <xdr:spPr>
        <a:xfrm>
          <a:off x="8699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76238</xdr:rowOff>
    </xdr:from>
    <xdr:to>
      <xdr:col>41</xdr:col>
      <xdr:colOff>101600</xdr:colOff>
      <xdr:row>63</xdr:row>
      <xdr:rowOff>6388</xdr:rowOff>
    </xdr:to>
    <xdr:sp macro="" textlink="">
      <xdr:nvSpPr>
        <xdr:cNvPr id="238" name="フローチャート: 判断 237">
          <a:extLst>
            <a:ext uri="{FF2B5EF4-FFF2-40B4-BE49-F238E27FC236}">
              <a16:creationId xmlns:a16="http://schemas.microsoft.com/office/drawing/2014/main" id="{3819283E-DE4B-4DF4-93BC-4A361DA6ABEE}"/>
            </a:ext>
          </a:extLst>
        </xdr:cNvPr>
        <xdr:cNvSpPr/>
      </xdr:nvSpPr>
      <xdr:spPr>
        <a:xfrm>
          <a:off x="7810500" y="1070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81222</xdr:rowOff>
    </xdr:from>
    <xdr:to>
      <xdr:col>36</xdr:col>
      <xdr:colOff>165100</xdr:colOff>
      <xdr:row>63</xdr:row>
      <xdr:rowOff>11372</xdr:rowOff>
    </xdr:to>
    <xdr:sp macro="" textlink="">
      <xdr:nvSpPr>
        <xdr:cNvPr id="239" name="フローチャート: 判断 238">
          <a:extLst>
            <a:ext uri="{FF2B5EF4-FFF2-40B4-BE49-F238E27FC236}">
              <a16:creationId xmlns:a16="http://schemas.microsoft.com/office/drawing/2014/main" id="{E0FF6BFD-B166-47D2-AC9B-A07B128C4B78}"/>
            </a:ext>
          </a:extLst>
        </xdr:cNvPr>
        <xdr:cNvSpPr/>
      </xdr:nvSpPr>
      <xdr:spPr>
        <a:xfrm>
          <a:off x="6921500" y="1071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2680939B-B228-40BC-A837-793B628762E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B44A703-8BAA-443B-AAA2-B996CEF073C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3D1F38D-6128-4962-9501-39BF9197C13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AFF125D-6D24-4F72-8169-72E9019E77F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B707645-431F-45E9-9A6B-4F3A731D71C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37195</xdr:rowOff>
    </xdr:from>
    <xdr:to>
      <xdr:col>55</xdr:col>
      <xdr:colOff>50800</xdr:colOff>
      <xdr:row>63</xdr:row>
      <xdr:rowOff>138795</xdr:rowOff>
    </xdr:to>
    <xdr:sp macro="" textlink="">
      <xdr:nvSpPr>
        <xdr:cNvPr id="245" name="楕円 244">
          <a:extLst>
            <a:ext uri="{FF2B5EF4-FFF2-40B4-BE49-F238E27FC236}">
              <a16:creationId xmlns:a16="http://schemas.microsoft.com/office/drawing/2014/main" id="{0A957A86-A742-4BCC-B25D-96B03DFDBEEB}"/>
            </a:ext>
          </a:extLst>
        </xdr:cNvPr>
        <xdr:cNvSpPr/>
      </xdr:nvSpPr>
      <xdr:spPr>
        <a:xfrm>
          <a:off x="10426700" y="108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123572</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CF8C0FAA-58DE-4572-9E2E-ADD5DF39DBE0}"/>
            </a:ext>
          </a:extLst>
        </xdr:cNvPr>
        <xdr:cNvSpPr txBox="1"/>
      </xdr:nvSpPr>
      <xdr:spPr>
        <a:xfrm>
          <a:off x="10515600" y="10753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38359</xdr:rowOff>
    </xdr:from>
    <xdr:to>
      <xdr:col>50</xdr:col>
      <xdr:colOff>165100</xdr:colOff>
      <xdr:row>63</xdr:row>
      <xdr:rowOff>139959</xdr:rowOff>
    </xdr:to>
    <xdr:sp macro="" textlink="">
      <xdr:nvSpPr>
        <xdr:cNvPr id="247" name="楕円 246">
          <a:extLst>
            <a:ext uri="{FF2B5EF4-FFF2-40B4-BE49-F238E27FC236}">
              <a16:creationId xmlns:a16="http://schemas.microsoft.com/office/drawing/2014/main" id="{9CBC943D-EA4C-4E36-8438-C961BF9C27E5}"/>
            </a:ext>
          </a:extLst>
        </xdr:cNvPr>
        <xdr:cNvSpPr/>
      </xdr:nvSpPr>
      <xdr:spPr>
        <a:xfrm>
          <a:off x="9588500" y="108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87995</xdr:rowOff>
    </xdr:from>
    <xdr:to>
      <xdr:col>55</xdr:col>
      <xdr:colOff>0</xdr:colOff>
      <xdr:row>63</xdr:row>
      <xdr:rowOff>89159</xdr:rowOff>
    </xdr:to>
    <xdr:cxnSp macro="">
      <xdr:nvCxnSpPr>
        <xdr:cNvPr id="248" name="直線コネクタ 247">
          <a:extLst>
            <a:ext uri="{FF2B5EF4-FFF2-40B4-BE49-F238E27FC236}">
              <a16:creationId xmlns:a16="http://schemas.microsoft.com/office/drawing/2014/main" id="{CD62171F-DD63-4901-81AE-41F1B1E7A98C}"/>
            </a:ext>
          </a:extLst>
        </xdr:cNvPr>
        <xdr:cNvCxnSpPr/>
      </xdr:nvCxnSpPr>
      <xdr:spPr>
        <a:xfrm flipV="1">
          <a:off x="9639300" y="10889345"/>
          <a:ext cx="838200" cy="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48906</xdr:rowOff>
    </xdr:from>
    <xdr:to>
      <xdr:col>46</xdr:col>
      <xdr:colOff>38100</xdr:colOff>
      <xdr:row>63</xdr:row>
      <xdr:rowOff>150506</xdr:rowOff>
    </xdr:to>
    <xdr:sp macro="" textlink="">
      <xdr:nvSpPr>
        <xdr:cNvPr id="249" name="楕円 248">
          <a:extLst>
            <a:ext uri="{FF2B5EF4-FFF2-40B4-BE49-F238E27FC236}">
              <a16:creationId xmlns:a16="http://schemas.microsoft.com/office/drawing/2014/main" id="{91FC4A56-0905-4637-98EA-20864FF89F88}"/>
            </a:ext>
          </a:extLst>
        </xdr:cNvPr>
        <xdr:cNvSpPr/>
      </xdr:nvSpPr>
      <xdr:spPr>
        <a:xfrm>
          <a:off x="8699500" y="1085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89159</xdr:rowOff>
    </xdr:from>
    <xdr:to>
      <xdr:col>50</xdr:col>
      <xdr:colOff>114300</xdr:colOff>
      <xdr:row>63</xdr:row>
      <xdr:rowOff>99706</xdr:rowOff>
    </xdr:to>
    <xdr:cxnSp macro="">
      <xdr:nvCxnSpPr>
        <xdr:cNvPr id="250" name="直線コネクタ 249">
          <a:extLst>
            <a:ext uri="{FF2B5EF4-FFF2-40B4-BE49-F238E27FC236}">
              <a16:creationId xmlns:a16="http://schemas.microsoft.com/office/drawing/2014/main" id="{D4BCF11A-CC8A-47BF-BDC0-D1E48F8FE81D}"/>
            </a:ext>
          </a:extLst>
        </xdr:cNvPr>
        <xdr:cNvCxnSpPr/>
      </xdr:nvCxnSpPr>
      <xdr:spPr>
        <a:xfrm flipV="1">
          <a:off x="8750300" y="10890509"/>
          <a:ext cx="889000" cy="1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56514</xdr:rowOff>
    </xdr:from>
    <xdr:to>
      <xdr:col>41</xdr:col>
      <xdr:colOff>101600</xdr:colOff>
      <xdr:row>63</xdr:row>
      <xdr:rowOff>158114</xdr:rowOff>
    </xdr:to>
    <xdr:sp macro="" textlink="">
      <xdr:nvSpPr>
        <xdr:cNvPr id="251" name="楕円 250">
          <a:extLst>
            <a:ext uri="{FF2B5EF4-FFF2-40B4-BE49-F238E27FC236}">
              <a16:creationId xmlns:a16="http://schemas.microsoft.com/office/drawing/2014/main" id="{8DC979B9-E3F0-414F-9EF5-67AA61A05472}"/>
            </a:ext>
          </a:extLst>
        </xdr:cNvPr>
        <xdr:cNvSpPr/>
      </xdr:nvSpPr>
      <xdr:spPr>
        <a:xfrm>
          <a:off x="7810500" y="1085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99706</xdr:rowOff>
    </xdr:from>
    <xdr:to>
      <xdr:col>45</xdr:col>
      <xdr:colOff>177800</xdr:colOff>
      <xdr:row>63</xdr:row>
      <xdr:rowOff>107314</xdr:rowOff>
    </xdr:to>
    <xdr:cxnSp macro="">
      <xdr:nvCxnSpPr>
        <xdr:cNvPr id="252" name="直線コネクタ 251">
          <a:extLst>
            <a:ext uri="{FF2B5EF4-FFF2-40B4-BE49-F238E27FC236}">
              <a16:creationId xmlns:a16="http://schemas.microsoft.com/office/drawing/2014/main" id="{B29AAE68-A728-4638-9C07-9B33E08E6E9E}"/>
            </a:ext>
          </a:extLst>
        </xdr:cNvPr>
        <xdr:cNvCxnSpPr/>
      </xdr:nvCxnSpPr>
      <xdr:spPr>
        <a:xfrm flipV="1">
          <a:off x="7861300" y="10901056"/>
          <a:ext cx="889000" cy="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68631</xdr:rowOff>
    </xdr:from>
    <xdr:to>
      <xdr:col>36</xdr:col>
      <xdr:colOff>165100</xdr:colOff>
      <xdr:row>63</xdr:row>
      <xdr:rowOff>170231</xdr:rowOff>
    </xdr:to>
    <xdr:sp macro="" textlink="">
      <xdr:nvSpPr>
        <xdr:cNvPr id="253" name="楕円 252">
          <a:extLst>
            <a:ext uri="{FF2B5EF4-FFF2-40B4-BE49-F238E27FC236}">
              <a16:creationId xmlns:a16="http://schemas.microsoft.com/office/drawing/2014/main" id="{6C9B2A7D-3C1E-457B-84D0-D9560CB220C3}"/>
            </a:ext>
          </a:extLst>
        </xdr:cNvPr>
        <xdr:cNvSpPr/>
      </xdr:nvSpPr>
      <xdr:spPr>
        <a:xfrm>
          <a:off x="6921500" y="1086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107314</xdr:rowOff>
    </xdr:from>
    <xdr:to>
      <xdr:col>41</xdr:col>
      <xdr:colOff>50800</xdr:colOff>
      <xdr:row>63</xdr:row>
      <xdr:rowOff>119431</xdr:rowOff>
    </xdr:to>
    <xdr:cxnSp macro="">
      <xdr:nvCxnSpPr>
        <xdr:cNvPr id="254" name="直線コネクタ 253">
          <a:extLst>
            <a:ext uri="{FF2B5EF4-FFF2-40B4-BE49-F238E27FC236}">
              <a16:creationId xmlns:a16="http://schemas.microsoft.com/office/drawing/2014/main" id="{A6C59743-F3BC-439C-BB6B-4C8C85A2FCEE}"/>
            </a:ext>
          </a:extLst>
        </xdr:cNvPr>
        <xdr:cNvCxnSpPr/>
      </xdr:nvCxnSpPr>
      <xdr:spPr>
        <a:xfrm flipV="1">
          <a:off x="6972300" y="10908664"/>
          <a:ext cx="889000" cy="1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148146</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3897D8C6-6CC8-441A-AE9F-19D22208DDF8}"/>
            </a:ext>
          </a:extLst>
        </xdr:cNvPr>
        <xdr:cNvSpPr txBox="1"/>
      </xdr:nvSpPr>
      <xdr:spPr>
        <a:xfrm>
          <a:off x="9281505" y="10435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156398</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41EF0BBD-2E2D-4F02-9DF5-A742A98D329E}"/>
            </a:ext>
          </a:extLst>
        </xdr:cNvPr>
        <xdr:cNvSpPr txBox="1"/>
      </xdr:nvSpPr>
      <xdr:spPr>
        <a:xfrm>
          <a:off x="8405205" y="104433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22915</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B586A79C-9D28-41EF-B40A-D852C2A42970}"/>
            </a:ext>
          </a:extLst>
        </xdr:cNvPr>
        <xdr:cNvSpPr txBox="1"/>
      </xdr:nvSpPr>
      <xdr:spPr>
        <a:xfrm>
          <a:off x="7561795" y="1048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27899</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0EF9543D-B99B-4136-9FD2-0116D308876A}"/>
            </a:ext>
          </a:extLst>
        </xdr:cNvPr>
        <xdr:cNvSpPr txBox="1"/>
      </xdr:nvSpPr>
      <xdr:spPr>
        <a:xfrm>
          <a:off x="6672795" y="1048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131086</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A7047516-82B4-46AA-B03B-C1E8D9F0B788}"/>
            </a:ext>
          </a:extLst>
        </xdr:cNvPr>
        <xdr:cNvSpPr txBox="1"/>
      </xdr:nvSpPr>
      <xdr:spPr>
        <a:xfrm>
          <a:off x="9327095" y="10932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141633</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CE72D224-F911-48F8-B639-9FD2BD8B05E5}"/>
            </a:ext>
          </a:extLst>
        </xdr:cNvPr>
        <xdr:cNvSpPr txBox="1"/>
      </xdr:nvSpPr>
      <xdr:spPr>
        <a:xfrm>
          <a:off x="8450795" y="1094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149241</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65717434-6466-4FF5-BE51-724745B419AD}"/>
            </a:ext>
          </a:extLst>
        </xdr:cNvPr>
        <xdr:cNvSpPr txBox="1"/>
      </xdr:nvSpPr>
      <xdr:spPr>
        <a:xfrm>
          <a:off x="7561795" y="1095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161358</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8F314E02-5A6C-44BD-937B-960C59FB1977}"/>
            </a:ext>
          </a:extLst>
        </xdr:cNvPr>
        <xdr:cNvSpPr txBox="1"/>
      </xdr:nvSpPr>
      <xdr:spPr>
        <a:xfrm>
          <a:off x="6672795" y="1096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8BED3F8F-8C94-4613-9A6C-94E501E66B3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E356C98C-D5FC-44E7-B526-FAFCA2BF88D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F72C5B8A-825A-440E-8C2B-CB6640054EA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96D64CC-2DEE-4071-9F63-65B7188DA31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144B6FD9-5106-4EF3-B175-3D423FEE8DD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4EAC15D-80FD-4A1F-8680-D8DAA48E61D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DDBEB1CD-1946-4BC1-A5D3-D632CCFDF89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CA30E9EE-CB28-47B8-B0A1-565A2D01386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494F9000-CDDC-4DCC-A62E-14B686511AD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7CF1A67-7C02-4B67-BAEC-C2128E6313F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6C79AB85-FAA5-4F08-A480-888CAB9E493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1EF4BA75-D31F-4039-9701-E01F63C23D08}"/>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63C35555-C18C-44F6-AF3D-B562CD873B37}"/>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46BA8C96-82CA-4830-A435-98FCF89D2A1A}"/>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8BC6CF19-288F-413A-A2F5-E74177B3DF4D}"/>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BF686028-BC9B-4BE0-8A17-A4D199C6044C}"/>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F048C874-373C-4591-88A6-70EDCAE23D63}"/>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B32B618-E1D5-4A6A-9309-FE4267722495}"/>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3AED2F93-C208-4933-8EF1-DE1AB65C5D0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B4433158-A54B-4F7F-987D-349545609491}"/>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53071873-7CB1-4CB6-AC52-850B8E238B7A}"/>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C5464E9B-B91B-4562-AA27-E88C32A1B07F}"/>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216B1577-74F2-4C14-BE02-90AF3C5D5B1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6B9578E4-63A1-47B0-BBA7-059BC6A4E08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DE5B9B08-BF96-4D51-ADA5-D870FE26A55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150768</xdr:rowOff>
    </xdr:to>
    <xdr:cxnSp macro="">
      <xdr:nvCxnSpPr>
        <xdr:cNvPr id="288" name="直線コネクタ 287">
          <a:extLst>
            <a:ext uri="{FF2B5EF4-FFF2-40B4-BE49-F238E27FC236}">
              <a16:creationId xmlns:a16="http://schemas.microsoft.com/office/drawing/2014/main" id="{650C9E11-0FEC-4D0C-9FD7-D48755ECAB69}"/>
            </a:ext>
          </a:extLst>
        </xdr:cNvPr>
        <xdr:cNvCxnSpPr/>
      </xdr:nvCxnSpPr>
      <xdr:spPr>
        <a:xfrm flipV="1">
          <a:off x="4634865" y="1328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154595</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121BB19E-411D-45A2-AE30-4CE1F5D85846}"/>
            </a:ext>
          </a:extLst>
        </xdr:cNvPr>
        <xdr:cNvSpPr txBox="1"/>
      </xdr:nvSpPr>
      <xdr:spPr>
        <a:xfrm>
          <a:off x="4673600" y="1489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150768</xdr:rowOff>
    </xdr:from>
    <xdr:to>
      <xdr:col>24</xdr:col>
      <xdr:colOff>152400</xdr:colOff>
      <xdr:row>86</xdr:row>
      <xdr:rowOff>150768</xdr:rowOff>
    </xdr:to>
    <xdr:cxnSp macro="">
      <xdr:nvCxnSpPr>
        <xdr:cNvPr id="290" name="直線コネクタ 289">
          <a:extLst>
            <a:ext uri="{FF2B5EF4-FFF2-40B4-BE49-F238E27FC236}">
              <a16:creationId xmlns:a16="http://schemas.microsoft.com/office/drawing/2014/main" id="{E2308266-10FA-421A-A357-C53F888A06A7}"/>
            </a:ext>
          </a:extLst>
        </xdr:cNvPr>
        <xdr:cNvCxnSpPr/>
      </xdr:nvCxnSpPr>
      <xdr:spPr>
        <a:xfrm>
          <a:off x="4546600" y="1489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1E3DB360-4FB9-4478-BC18-C5829400E65E}"/>
            </a:ext>
          </a:extLst>
        </xdr:cNvPr>
        <xdr:cNvSpPr txBox="1"/>
      </xdr:nvSpPr>
      <xdr:spPr>
        <a:xfrm>
          <a:off x="4673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92" name="直線コネクタ 291">
          <a:extLst>
            <a:ext uri="{FF2B5EF4-FFF2-40B4-BE49-F238E27FC236}">
              <a16:creationId xmlns:a16="http://schemas.microsoft.com/office/drawing/2014/main" id="{C3CB3B40-A810-4583-B8D5-003D7AE5E35C}"/>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13443</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A17270B2-C043-49D9-B08B-CD41FD252B5A}"/>
            </a:ext>
          </a:extLst>
        </xdr:cNvPr>
        <xdr:cNvSpPr txBox="1"/>
      </xdr:nvSpPr>
      <xdr:spPr>
        <a:xfrm>
          <a:off x="4673600" y="14072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162016</xdr:rowOff>
    </xdr:from>
    <xdr:to>
      <xdr:col>24</xdr:col>
      <xdr:colOff>114300</xdr:colOff>
      <xdr:row>83</xdr:row>
      <xdr:rowOff>92166</xdr:rowOff>
    </xdr:to>
    <xdr:sp macro="" textlink="">
      <xdr:nvSpPr>
        <xdr:cNvPr id="294" name="フローチャート: 判断 293">
          <a:extLst>
            <a:ext uri="{FF2B5EF4-FFF2-40B4-BE49-F238E27FC236}">
              <a16:creationId xmlns:a16="http://schemas.microsoft.com/office/drawing/2014/main" id="{BE990FF1-16F0-4419-B8E1-DBFE71AA368A}"/>
            </a:ext>
          </a:extLst>
        </xdr:cNvPr>
        <xdr:cNvSpPr/>
      </xdr:nvSpPr>
      <xdr:spPr>
        <a:xfrm>
          <a:off x="45847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153851</xdr:rowOff>
    </xdr:from>
    <xdr:to>
      <xdr:col>20</xdr:col>
      <xdr:colOff>38100</xdr:colOff>
      <xdr:row>83</xdr:row>
      <xdr:rowOff>84001</xdr:rowOff>
    </xdr:to>
    <xdr:sp macro="" textlink="">
      <xdr:nvSpPr>
        <xdr:cNvPr id="295" name="フローチャート: 判断 294">
          <a:extLst>
            <a:ext uri="{FF2B5EF4-FFF2-40B4-BE49-F238E27FC236}">
              <a16:creationId xmlns:a16="http://schemas.microsoft.com/office/drawing/2014/main" id="{A046C41B-E3A7-4228-AE01-8491F25BDFED}"/>
            </a:ext>
          </a:extLst>
        </xdr:cNvPr>
        <xdr:cNvSpPr/>
      </xdr:nvSpPr>
      <xdr:spPr>
        <a:xfrm>
          <a:off x="3746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153851</xdr:rowOff>
    </xdr:from>
    <xdr:to>
      <xdr:col>15</xdr:col>
      <xdr:colOff>101600</xdr:colOff>
      <xdr:row>83</xdr:row>
      <xdr:rowOff>84001</xdr:rowOff>
    </xdr:to>
    <xdr:sp macro="" textlink="">
      <xdr:nvSpPr>
        <xdr:cNvPr id="296" name="フローチャート: 判断 295">
          <a:extLst>
            <a:ext uri="{FF2B5EF4-FFF2-40B4-BE49-F238E27FC236}">
              <a16:creationId xmlns:a16="http://schemas.microsoft.com/office/drawing/2014/main" id="{054489DF-9FF0-42F0-82CB-A704DA3DF910}"/>
            </a:ext>
          </a:extLst>
        </xdr:cNvPr>
        <xdr:cNvSpPr/>
      </xdr:nvSpPr>
      <xdr:spPr>
        <a:xfrm>
          <a:off x="2857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52614</xdr:rowOff>
    </xdr:from>
    <xdr:to>
      <xdr:col>10</xdr:col>
      <xdr:colOff>165100</xdr:colOff>
      <xdr:row>83</xdr:row>
      <xdr:rowOff>154214</xdr:rowOff>
    </xdr:to>
    <xdr:sp macro="" textlink="">
      <xdr:nvSpPr>
        <xdr:cNvPr id="297" name="フローチャート: 判断 296">
          <a:extLst>
            <a:ext uri="{FF2B5EF4-FFF2-40B4-BE49-F238E27FC236}">
              <a16:creationId xmlns:a16="http://schemas.microsoft.com/office/drawing/2014/main" id="{6C4D6E99-AE5B-4289-AF90-2926D4574E12}"/>
            </a:ext>
          </a:extLst>
        </xdr:cNvPr>
        <xdr:cNvSpPr/>
      </xdr:nvSpPr>
      <xdr:spPr>
        <a:xfrm>
          <a:off x="19685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37919</xdr:rowOff>
    </xdr:from>
    <xdr:to>
      <xdr:col>6</xdr:col>
      <xdr:colOff>38100</xdr:colOff>
      <xdr:row>83</xdr:row>
      <xdr:rowOff>139519</xdr:rowOff>
    </xdr:to>
    <xdr:sp macro="" textlink="">
      <xdr:nvSpPr>
        <xdr:cNvPr id="298" name="フローチャート: 判断 297">
          <a:extLst>
            <a:ext uri="{FF2B5EF4-FFF2-40B4-BE49-F238E27FC236}">
              <a16:creationId xmlns:a16="http://schemas.microsoft.com/office/drawing/2014/main" id="{4457CD96-6802-42A4-80BD-9ABA7B1690A5}"/>
            </a:ext>
          </a:extLst>
        </xdr:cNvPr>
        <xdr:cNvSpPr/>
      </xdr:nvSpPr>
      <xdr:spPr>
        <a:xfrm>
          <a:off x="1079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426C829-1AD9-48C6-B24B-21A147840D1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57DE201-80C6-403B-8D1C-541B85979D7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81D2E0F-D5F9-4C4C-A2B5-D5666322575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14229B5-C51D-4A22-BCEE-2B36F3878D5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126899D-F1D3-4BD9-A116-D8B301C34C2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363</xdr:rowOff>
    </xdr:from>
    <xdr:to>
      <xdr:col>24</xdr:col>
      <xdr:colOff>114300</xdr:colOff>
      <xdr:row>85</xdr:row>
      <xdr:rowOff>101963</xdr:rowOff>
    </xdr:to>
    <xdr:sp macro="" textlink="">
      <xdr:nvSpPr>
        <xdr:cNvPr id="304" name="楕円 303">
          <a:extLst>
            <a:ext uri="{FF2B5EF4-FFF2-40B4-BE49-F238E27FC236}">
              <a16:creationId xmlns:a16="http://schemas.microsoft.com/office/drawing/2014/main" id="{8E279185-8A0F-4727-BAB7-8D30D3D6D42C}"/>
            </a:ext>
          </a:extLst>
        </xdr:cNvPr>
        <xdr:cNvSpPr/>
      </xdr:nvSpPr>
      <xdr:spPr>
        <a:xfrm>
          <a:off x="4584700" y="1457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150240</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E0C73AC3-A678-41B1-818A-80200F28757A}"/>
            </a:ext>
          </a:extLst>
        </xdr:cNvPr>
        <xdr:cNvSpPr txBox="1"/>
      </xdr:nvSpPr>
      <xdr:spPr>
        <a:xfrm>
          <a:off x="4673600" y="1455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11793</xdr:rowOff>
    </xdr:from>
    <xdr:to>
      <xdr:col>20</xdr:col>
      <xdr:colOff>38100</xdr:colOff>
      <xdr:row>85</xdr:row>
      <xdr:rowOff>113393</xdr:rowOff>
    </xdr:to>
    <xdr:sp macro="" textlink="">
      <xdr:nvSpPr>
        <xdr:cNvPr id="306" name="楕円 305">
          <a:extLst>
            <a:ext uri="{FF2B5EF4-FFF2-40B4-BE49-F238E27FC236}">
              <a16:creationId xmlns:a16="http://schemas.microsoft.com/office/drawing/2014/main" id="{D56E1470-3574-405D-B2F4-9A4DE719160D}"/>
            </a:ext>
          </a:extLst>
        </xdr:cNvPr>
        <xdr:cNvSpPr/>
      </xdr:nvSpPr>
      <xdr:spPr>
        <a:xfrm>
          <a:off x="3746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51163</xdr:rowOff>
    </xdr:from>
    <xdr:to>
      <xdr:col>24</xdr:col>
      <xdr:colOff>63500</xdr:colOff>
      <xdr:row>85</xdr:row>
      <xdr:rowOff>62593</xdr:rowOff>
    </xdr:to>
    <xdr:cxnSp macro="">
      <xdr:nvCxnSpPr>
        <xdr:cNvPr id="307" name="直線コネクタ 306">
          <a:extLst>
            <a:ext uri="{FF2B5EF4-FFF2-40B4-BE49-F238E27FC236}">
              <a16:creationId xmlns:a16="http://schemas.microsoft.com/office/drawing/2014/main" id="{98AFBCDD-1B8E-4379-A7C5-C39F57DC2019}"/>
            </a:ext>
          </a:extLst>
        </xdr:cNvPr>
        <xdr:cNvCxnSpPr/>
      </xdr:nvCxnSpPr>
      <xdr:spPr>
        <a:xfrm flipV="1">
          <a:off x="3797300" y="1462441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57513</xdr:rowOff>
    </xdr:from>
    <xdr:to>
      <xdr:col>15</xdr:col>
      <xdr:colOff>101600</xdr:colOff>
      <xdr:row>85</xdr:row>
      <xdr:rowOff>159113</xdr:rowOff>
    </xdr:to>
    <xdr:sp macro="" textlink="">
      <xdr:nvSpPr>
        <xdr:cNvPr id="308" name="楕円 307">
          <a:extLst>
            <a:ext uri="{FF2B5EF4-FFF2-40B4-BE49-F238E27FC236}">
              <a16:creationId xmlns:a16="http://schemas.microsoft.com/office/drawing/2014/main" id="{A63F338A-90EC-4CA2-A418-F060E9A92F68}"/>
            </a:ext>
          </a:extLst>
        </xdr:cNvPr>
        <xdr:cNvSpPr/>
      </xdr:nvSpPr>
      <xdr:spPr>
        <a:xfrm>
          <a:off x="28575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62593</xdr:rowOff>
    </xdr:from>
    <xdr:to>
      <xdr:col>19</xdr:col>
      <xdr:colOff>177800</xdr:colOff>
      <xdr:row>85</xdr:row>
      <xdr:rowOff>108313</xdr:rowOff>
    </xdr:to>
    <xdr:cxnSp macro="">
      <xdr:nvCxnSpPr>
        <xdr:cNvPr id="309" name="直線コネクタ 308">
          <a:extLst>
            <a:ext uri="{FF2B5EF4-FFF2-40B4-BE49-F238E27FC236}">
              <a16:creationId xmlns:a16="http://schemas.microsoft.com/office/drawing/2014/main" id="{70F68F7E-718C-46FA-9717-15EBA70D325A}"/>
            </a:ext>
          </a:extLst>
        </xdr:cNvPr>
        <xdr:cNvCxnSpPr/>
      </xdr:nvCxnSpPr>
      <xdr:spPr>
        <a:xfrm flipV="1">
          <a:off x="2908300" y="1463584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157118</xdr:rowOff>
    </xdr:from>
    <xdr:to>
      <xdr:col>10</xdr:col>
      <xdr:colOff>165100</xdr:colOff>
      <xdr:row>85</xdr:row>
      <xdr:rowOff>87268</xdr:rowOff>
    </xdr:to>
    <xdr:sp macro="" textlink="">
      <xdr:nvSpPr>
        <xdr:cNvPr id="310" name="楕円 309">
          <a:extLst>
            <a:ext uri="{FF2B5EF4-FFF2-40B4-BE49-F238E27FC236}">
              <a16:creationId xmlns:a16="http://schemas.microsoft.com/office/drawing/2014/main" id="{99D181D9-FAD0-4294-9D92-595EB83B03EE}"/>
            </a:ext>
          </a:extLst>
        </xdr:cNvPr>
        <xdr:cNvSpPr/>
      </xdr:nvSpPr>
      <xdr:spPr>
        <a:xfrm>
          <a:off x="19685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36468</xdr:rowOff>
    </xdr:from>
    <xdr:to>
      <xdr:col>15</xdr:col>
      <xdr:colOff>50800</xdr:colOff>
      <xdr:row>85</xdr:row>
      <xdr:rowOff>108313</xdr:rowOff>
    </xdr:to>
    <xdr:cxnSp macro="">
      <xdr:nvCxnSpPr>
        <xdr:cNvPr id="311" name="直線コネクタ 310">
          <a:extLst>
            <a:ext uri="{FF2B5EF4-FFF2-40B4-BE49-F238E27FC236}">
              <a16:creationId xmlns:a16="http://schemas.microsoft.com/office/drawing/2014/main" id="{BBB4BBE2-2B75-4F7E-AE03-1F58446F1CDE}"/>
            </a:ext>
          </a:extLst>
        </xdr:cNvPr>
        <xdr:cNvCxnSpPr/>
      </xdr:nvCxnSpPr>
      <xdr:spPr>
        <a:xfrm>
          <a:off x="2019300" y="14609718"/>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117929</xdr:rowOff>
    </xdr:from>
    <xdr:to>
      <xdr:col>6</xdr:col>
      <xdr:colOff>38100</xdr:colOff>
      <xdr:row>85</xdr:row>
      <xdr:rowOff>48079</xdr:rowOff>
    </xdr:to>
    <xdr:sp macro="" textlink="">
      <xdr:nvSpPr>
        <xdr:cNvPr id="312" name="楕円 311">
          <a:extLst>
            <a:ext uri="{FF2B5EF4-FFF2-40B4-BE49-F238E27FC236}">
              <a16:creationId xmlns:a16="http://schemas.microsoft.com/office/drawing/2014/main" id="{1565BBE0-F1B2-4C2B-AC65-A4F3097B4738}"/>
            </a:ext>
          </a:extLst>
        </xdr:cNvPr>
        <xdr:cNvSpPr/>
      </xdr:nvSpPr>
      <xdr:spPr>
        <a:xfrm>
          <a:off x="10795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168729</xdr:rowOff>
    </xdr:from>
    <xdr:to>
      <xdr:col>10</xdr:col>
      <xdr:colOff>114300</xdr:colOff>
      <xdr:row>85</xdr:row>
      <xdr:rowOff>36468</xdr:rowOff>
    </xdr:to>
    <xdr:cxnSp macro="">
      <xdr:nvCxnSpPr>
        <xdr:cNvPr id="313" name="直線コネクタ 312">
          <a:extLst>
            <a:ext uri="{FF2B5EF4-FFF2-40B4-BE49-F238E27FC236}">
              <a16:creationId xmlns:a16="http://schemas.microsoft.com/office/drawing/2014/main" id="{C3A97B26-B010-4EC2-ABFB-168F1E5B423A}"/>
            </a:ext>
          </a:extLst>
        </xdr:cNvPr>
        <xdr:cNvCxnSpPr/>
      </xdr:nvCxnSpPr>
      <xdr:spPr>
        <a:xfrm>
          <a:off x="1130300" y="14570529"/>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100528</xdr:rowOff>
    </xdr:from>
    <xdr:ext cx="405111" cy="259045"/>
    <xdr:sp macro="" textlink="">
      <xdr:nvSpPr>
        <xdr:cNvPr id="314" name="n_1aveValue【公営住宅】&#10;有形固定資産減価償却率">
          <a:extLst>
            <a:ext uri="{FF2B5EF4-FFF2-40B4-BE49-F238E27FC236}">
              <a16:creationId xmlns:a16="http://schemas.microsoft.com/office/drawing/2014/main" id="{7D0A8664-437D-42DD-84D0-D36115F066C6}"/>
            </a:ext>
          </a:extLst>
        </xdr:cNvPr>
        <xdr:cNvSpPr txBox="1"/>
      </xdr:nvSpPr>
      <xdr:spPr>
        <a:xfrm>
          <a:off x="3582044" y="1398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100528</xdr:rowOff>
    </xdr:from>
    <xdr:ext cx="405111" cy="259045"/>
    <xdr:sp macro="" textlink="">
      <xdr:nvSpPr>
        <xdr:cNvPr id="315" name="n_2aveValue【公営住宅】&#10;有形固定資産減価償却率">
          <a:extLst>
            <a:ext uri="{FF2B5EF4-FFF2-40B4-BE49-F238E27FC236}">
              <a16:creationId xmlns:a16="http://schemas.microsoft.com/office/drawing/2014/main" id="{8667A02B-2AB3-4042-A996-C3A855DEA2B1}"/>
            </a:ext>
          </a:extLst>
        </xdr:cNvPr>
        <xdr:cNvSpPr txBox="1"/>
      </xdr:nvSpPr>
      <xdr:spPr>
        <a:xfrm>
          <a:off x="2705744" y="1398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170741</xdr:rowOff>
    </xdr:from>
    <xdr:ext cx="405111" cy="259045"/>
    <xdr:sp macro="" textlink="">
      <xdr:nvSpPr>
        <xdr:cNvPr id="316" name="n_3aveValue【公営住宅】&#10;有形固定資産減価償却率">
          <a:extLst>
            <a:ext uri="{FF2B5EF4-FFF2-40B4-BE49-F238E27FC236}">
              <a16:creationId xmlns:a16="http://schemas.microsoft.com/office/drawing/2014/main" id="{C63AAA1C-BBAE-424C-BAC8-E101D913D46F}"/>
            </a:ext>
          </a:extLst>
        </xdr:cNvPr>
        <xdr:cNvSpPr txBox="1"/>
      </xdr:nvSpPr>
      <xdr:spPr>
        <a:xfrm>
          <a:off x="1816744" y="1405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156046</xdr:rowOff>
    </xdr:from>
    <xdr:ext cx="405111" cy="259045"/>
    <xdr:sp macro="" textlink="">
      <xdr:nvSpPr>
        <xdr:cNvPr id="317" name="n_4aveValue【公営住宅】&#10;有形固定資産減価償却率">
          <a:extLst>
            <a:ext uri="{FF2B5EF4-FFF2-40B4-BE49-F238E27FC236}">
              <a16:creationId xmlns:a16="http://schemas.microsoft.com/office/drawing/2014/main" id="{1083A6E3-B67B-41DB-A3F9-E62A33789253}"/>
            </a:ext>
          </a:extLst>
        </xdr:cNvPr>
        <xdr:cNvSpPr txBox="1"/>
      </xdr:nvSpPr>
      <xdr:spPr>
        <a:xfrm>
          <a:off x="927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104520</xdr:rowOff>
    </xdr:from>
    <xdr:ext cx="405111" cy="259045"/>
    <xdr:sp macro="" textlink="">
      <xdr:nvSpPr>
        <xdr:cNvPr id="318" name="n_1mainValue【公営住宅】&#10;有形固定資産減価償却率">
          <a:extLst>
            <a:ext uri="{FF2B5EF4-FFF2-40B4-BE49-F238E27FC236}">
              <a16:creationId xmlns:a16="http://schemas.microsoft.com/office/drawing/2014/main" id="{2B626920-FA08-4DBC-A158-10BBA01B5C4E}"/>
            </a:ext>
          </a:extLst>
        </xdr:cNvPr>
        <xdr:cNvSpPr txBox="1"/>
      </xdr:nvSpPr>
      <xdr:spPr>
        <a:xfrm>
          <a:off x="3582044" y="1467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150240</xdr:rowOff>
    </xdr:from>
    <xdr:ext cx="405111" cy="259045"/>
    <xdr:sp macro="" textlink="">
      <xdr:nvSpPr>
        <xdr:cNvPr id="319" name="n_2mainValue【公営住宅】&#10;有形固定資産減価償却率">
          <a:extLst>
            <a:ext uri="{FF2B5EF4-FFF2-40B4-BE49-F238E27FC236}">
              <a16:creationId xmlns:a16="http://schemas.microsoft.com/office/drawing/2014/main" id="{EDBB3010-D7BD-4D05-959C-0B36DA20E48E}"/>
            </a:ext>
          </a:extLst>
        </xdr:cNvPr>
        <xdr:cNvSpPr txBox="1"/>
      </xdr:nvSpPr>
      <xdr:spPr>
        <a:xfrm>
          <a:off x="2705744" y="1472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78395</xdr:rowOff>
    </xdr:from>
    <xdr:ext cx="405111" cy="259045"/>
    <xdr:sp macro="" textlink="">
      <xdr:nvSpPr>
        <xdr:cNvPr id="320" name="n_3mainValue【公営住宅】&#10;有形固定資産減価償却率">
          <a:extLst>
            <a:ext uri="{FF2B5EF4-FFF2-40B4-BE49-F238E27FC236}">
              <a16:creationId xmlns:a16="http://schemas.microsoft.com/office/drawing/2014/main" id="{3796D067-ED8F-4195-B14C-5EC135AD9DA3}"/>
            </a:ext>
          </a:extLst>
        </xdr:cNvPr>
        <xdr:cNvSpPr txBox="1"/>
      </xdr:nvSpPr>
      <xdr:spPr>
        <a:xfrm>
          <a:off x="1816744" y="1465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39206</xdr:rowOff>
    </xdr:from>
    <xdr:ext cx="405111" cy="259045"/>
    <xdr:sp macro="" textlink="">
      <xdr:nvSpPr>
        <xdr:cNvPr id="321" name="n_4mainValue【公営住宅】&#10;有形固定資産減価償却率">
          <a:extLst>
            <a:ext uri="{FF2B5EF4-FFF2-40B4-BE49-F238E27FC236}">
              <a16:creationId xmlns:a16="http://schemas.microsoft.com/office/drawing/2014/main" id="{9187AA30-E64A-4D8E-BCB4-C28037A0FCD1}"/>
            </a:ext>
          </a:extLst>
        </xdr:cNvPr>
        <xdr:cNvSpPr txBox="1"/>
      </xdr:nvSpPr>
      <xdr:spPr>
        <a:xfrm>
          <a:off x="927744" y="1461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B705B000-AE77-441B-8E6B-D80A44B6B3A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8103A5F2-0DC6-4E10-88A3-3DFC7C92FDF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8997C9BA-48A7-496F-BC95-04843F14853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A09FBC6D-0022-4045-8B27-B3E118FB215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E251AAE2-B1A1-41B7-997D-E28A2ED9960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F906FC8E-150F-4EB3-BF0E-1E4496A57BA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8382DDF-1D97-4A99-BB4D-48AEA03E6D6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F06D6D71-ABF1-48E1-8539-9BC3D442314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B3AB8C61-1B2D-42C6-9A63-227B916D0CC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15A6D7C3-4E63-4E25-A047-CE78C100DCC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8319D23B-9026-49A2-A29D-74D9D21C540E}"/>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6F82C047-60FD-4A3D-8FDD-B23B6D892441}"/>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9A6BDE40-C2D7-4406-9C11-2226C66C7784}"/>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498FAE5D-1392-43C4-8DE5-D1055E61CB43}"/>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C7B16451-9DCA-4C35-B6C2-5F950030CEDC}"/>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8D807FB4-6A2A-4238-9430-595E505D6AE8}"/>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CE641E2D-789C-4B3A-B250-7D8518BE9773}"/>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AB395844-DAF3-49BD-BE18-BA8F9F69AED2}"/>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9B1A38C9-1609-47CB-87F9-9AD4B90B0BD5}"/>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680A975D-7DB7-488D-8A6B-D4886DB9B051}"/>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069671FD-FD91-4379-A278-1A4EF71B3682}"/>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EB024855-FDD3-4CB7-82FC-767260B6CB33}"/>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C40A2869-4887-4DF3-A1A2-D778CFDA84E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CAA2AF20-BC9E-4F90-A70B-C4028E9CE143}"/>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5C4A4C48-0F43-48B6-A91F-55B8833F73C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6314</xdr:rowOff>
    </xdr:from>
    <xdr:to>
      <xdr:col>54</xdr:col>
      <xdr:colOff>189865</xdr:colOff>
      <xdr:row>86</xdr:row>
      <xdr:rowOff>150332</xdr:rowOff>
    </xdr:to>
    <xdr:cxnSp macro="">
      <xdr:nvCxnSpPr>
        <xdr:cNvPr id="347" name="直線コネクタ 346">
          <a:extLst>
            <a:ext uri="{FF2B5EF4-FFF2-40B4-BE49-F238E27FC236}">
              <a16:creationId xmlns:a16="http://schemas.microsoft.com/office/drawing/2014/main" id="{37517E36-11CC-4097-8B98-5C3A9B921311}"/>
            </a:ext>
          </a:extLst>
        </xdr:cNvPr>
        <xdr:cNvCxnSpPr/>
      </xdr:nvCxnSpPr>
      <xdr:spPr>
        <a:xfrm flipV="1">
          <a:off x="10476865" y="13379414"/>
          <a:ext cx="0" cy="1515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154159</xdr:rowOff>
    </xdr:from>
    <xdr:ext cx="469744" cy="259045"/>
    <xdr:sp macro="" textlink="">
      <xdr:nvSpPr>
        <xdr:cNvPr id="348" name="【公営住宅】&#10;一人当たり面積最小値テキスト">
          <a:extLst>
            <a:ext uri="{FF2B5EF4-FFF2-40B4-BE49-F238E27FC236}">
              <a16:creationId xmlns:a16="http://schemas.microsoft.com/office/drawing/2014/main" id="{1F94864B-03C7-485A-9F18-4568316439F2}"/>
            </a:ext>
          </a:extLst>
        </xdr:cNvPr>
        <xdr:cNvSpPr txBox="1"/>
      </xdr:nvSpPr>
      <xdr:spPr>
        <a:xfrm>
          <a:off x="10515600" y="1489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150332</xdr:rowOff>
    </xdr:from>
    <xdr:to>
      <xdr:col>55</xdr:col>
      <xdr:colOff>88900</xdr:colOff>
      <xdr:row>86</xdr:row>
      <xdr:rowOff>150332</xdr:rowOff>
    </xdr:to>
    <xdr:cxnSp macro="">
      <xdr:nvCxnSpPr>
        <xdr:cNvPr id="349" name="直線コネクタ 348">
          <a:extLst>
            <a:ext uri="{FF2B5EF4-FFF2-40B4-BE49-F238E27FC236}">
              <a16:creationId xmlns:a16="http://schemas.microsoft.com/office/drawing/2014/main" id="{8A276DCB-CC10-48E0-A4CC-CFE2A011EA5E}"/>
            </a:ext>
          </a:extLst>
        </xdr:cNvPr>
        <xdr:cNvCxnSpPr/>
      </xdr:nvCxnSpPr>
      <xdr:spPr>
        <a:xfrm>
          <a:off x="10388600" y="1489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124441</xdr:rowOff>
    </xdr:from>
    <xdr:ext cx="534377" cy="259045"/>
    <xdr:sp macro="" textlink="">
      <xdr:nvSpPr>
        <xdr:cNvPr id="350" name="【公営住宅】&#10;一人当たり面積最大値テキスト">
          <a:extLst>
            <a:ext uri="{FF2B5EF4-FFF2-40B4-BE49-F238E27FC236}">
              <a16:creationId xmlns:a16="http://schemas.microsoft.com/office/drawing/2014/main" id="{B5D6ECEB-D1EC-4CB9-8A92-02AC8FFD8212}"/>
            </a:ext>
          </a:extLst>
        </xdr:cNvPr>
        <xdr:cNvSpPr txBox="1"/>
      </xdr:nvSpPr>
      <xdr:spPr>
        <a:xfrm>
          <a:off x="10515600" y="1315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6314</xdr:rowOff>
    </xdr:from>
    <xdr:to>
      <xdr:col>55</xdr:col>
      <xdr:colOff>88900</xdr:colOff>
      <xdr:row>78</xdr:row>
      <xdr:rowOff>6314</xdr:rowOff>
    </xdr:to>
    <xdr:cxnSp macro="">
      <xdr:nvCxnSpPr>
        <xdr:cNvPr id="351" name="直線コネクタ 350">
          <a:extLst>
            <a:ext uri="{FF2B5EF4-FFF2-40B4-BE49-F238E27FC236}">
              <a16:creationId xmlns:a16="http://schemas.microsoft.com/office/drawing/2014/main" id="{9C3D2D1D-B2F4-42FF-9AFD-34CDC4DD21E6}"/>
            </a:ext>
          </a:extLst>
        </xdr:cNvPr>
        <xdr:cNvCxnSpPr/>
      </xdr:nvCxnSpPr>
      <xdr:spPr>
        <a:xfrm>
          <a:off x="10388600" y="1337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99294</xdr:rowOff>
    </xdr:from>
    <xdr:ext cx="469744" cy="259045"/>
    <xdr:sp macro="" textlink="">
      <xdr:nvSpPr>
        <xdr:cNvPr id="352" name="【公営住宅】&#10;一人当たり面積平均値テキスト">
          <a:extLst>
            <a:ext uri="{FF2B5EF4-FFF2-40B4-BE49-F238E27FC236}">
              <a16:creationId xmlns:a16="http://schemas.microsoft.com/office/drawing/2014/main" id="{9AF8BDFB-1A61-47AA-B68D-8A42751DED70}"/>
            </a:ext>
          </a:extLst>
        </xdr:cNvPr>
        <xdr:cNvSpPr txBox="1"/>
      </xdr:nvSpPr>
      <xdr:spPr>
        <a:xfrm>
          <a:off x="10515600" y="14329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120867</xdr:rowOff>
    </xdr:from>
    <xdr:to>
      <xdr:col>55</xdr:col>
      <xdr:colOff>50800</xdr:colOff>
      <xdr:row>84</xdr:row>
      <xdr:rowOff>51017</xdr:rowOff>
    </xdr:to>
    <xdr:sp macro="" textlink="">
      <xdr:nvSpPr>
        <xdr:cNvPr id="353" name="フローチャート: 判断 352">
          <a:extLst>
            <a:ext uri="{FF2B5EF4-FFF2-40B4-BE49-F238E27FC236}">
              <a16:creationId xmlns:a16="http://schemas.microsoft.com/office/drawing/2014/main" id="{BF6E9A78-4B22-43CE-BCB2-4C7CF3B8668B}"/>
            </a:ext>
          </a:extLst>
        </xdr:cNvPr>
        <xdr:cNvSpPr/>
      </xdr:nvSpPr>
      <xdr:spPr>
        <a:xfrm>
          <a:off x="10426700" y="143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136544</xdr:rowOff>
    </xdr:from>
    <xdr:to>
      <xdr:col>50</xdr:col>
      <xdr:colOff>165100</xdr:colOff>
      <xdr:row>84</xdr:row>
      <xdr:rowOff>66694</xdr:rowOff>
    </xdr:to>
    <xdr:sp macro="" textlink="">
      <xdr:nvSpPr>
        <xdr:cNvPr id="354" name="フローチャート: 判断 353">
          <a:extLst>
            <a:ext uri="{FF2B5EF4-FFF2-40B4-BE49-F238E27FC236}">
              <a16:creationId xmlns:a16="http://schemas.microsoft.com/office/drawing/2014/main" id="{282001E0-A87B-48D0-B952-5252F4D3CB2C}"/>
            </a:ext>
          </a:extLst>
        </xdr:cNvPr>
        <xdr:cNvSpPr/>
      </xdr:nvSpPr>
      <xdr:spPr>
        <a:xfrm>
          <a:off x="9588500" y="1436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109438</xdr:rowOff>
    </xdr:from>
    <xdr:to>
      <xdr:col>46</xdr:col>
      <xdr:colOff>38100</xdr:colOff>
      <xdr:row>84</xdr:row>
      <xdr:rowOff>39588</xdr:rowOff>
    </xdr:to>
    <xdr:sp macro="" textlink="">
      <xdr:nvSpPr>
        <xdr:cNvPr id="355" name="フローチャート: 判断 354">
          <a:extLst>
            <a:ext uri="{FF2B5EF4-FFF2-40B4-BE49-F238E27FC236}">
              <a16:creationId xmlns:a16="http://schemas.microsoft.com/office/drawing/2014/main" id="{770A2B09-0EA9-409E-A89E-4D8DC5ADE2F3}"/>
            </a:ext>
          </a:extLst>
        </xdr:cNvPr>
        <xdr:cNvSpPr/>
      </xdr:nvSpPr>
      <xdr:spPr>
        <a:xfrm>
          <a:off x="8699500" y="1433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145796</xdr:rowOff>
    </xdr:from>
    <xdr:to>
      <xdr:col>41</xdr:col>
      <xdr:colOff>101600</xdr:colOff>
      <xdr:row>85</xdr:row>
      <xdr:rowOff>75946</xdr:rowOff>
    </xdr:to>
    <xdr:sp macro="" textlink="">
      <xdr:nvSpPr>
        <xdr:cNvPr id="356" name="フローチャート: 判断 355">
          <a:extLst>
            <a:ext uri="{FF2B5EF4-FFF2-40B4-BE49-F238E27FC236}">
              <a16:creationId xmlns:a16="http://schemas.microsoft.com/office/drawing/2014/main" id="{A5BC1832-640D-4A95-BE47-C887D930628B}"/>
            </a:ext>
          </a:extLst>
        </xdr:cNvPr>
        <xdr:cNvSpPr/>
      </xdr:nvSpPr>
      <xdr:spPr>
        <a:xfrm>
          <a:off x="7810500" y="1454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139047</xdr:rowOff>
    </xdr:from>
    <xdr:to>
      <xdr:col>36</xdr:col>
      <xdr:colOff>165100</xdr:colOff>
      <xdr:row>85</xdr:row>
      <xdr:rowOff>69197</xdr:rowOff>
    </xdr:to>
    <xdr:sp macro="" textlink="">
      <xdr:nvSpPr>
        <xdr:cNvPr id="357" name="フローチャート: 判断 356">
          <a:extLst>
            <a:ext uri="{FF2B5EF4-FFF2-40B4-BE49-F238E27FC236}">
              <a16:creationId xmlns:a16="http://schemas.microsoft.com/office/drawing/2014/main" id="{7F9BE764-852D-4B2E-AF56-F06F4A3B6403}"/>
            </a:ext>
          </a:extLst>
        </xdr:cNvPr>
        <xdr:cNvSpPr/>
      </xdr:nvSpPr>
      <xdr:spPr>
        <a:xfrm>
          <a:off x="6921500" y="1454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5991226-8845-484A-8F51-05B162D7BF3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2F7C86A0-B759-4FAB-82AA-A08F3384CD7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B739870A-CCEC-4F6D-A4A6-B1E7F26F6B3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44878711-735E-434C-8C36-16AEE621437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8F7E4F5E-44FB-488A-B5A4-115AD47B2CF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140136</xdr:rowOff>
    </xdr:from>
    <xdr:to>
      <xdr:col>55</xdr:col>
      <xdr:colOff>50800</xdr:colOff>
      <xdr:row>82</xdr:row>
      <xdr:rowOff>70286</xdr:rowOff>
    </xdr:to>
    <xdr:sp macro="" textlink="">
      <xdr:nvSpPr>
        <xdr:cNvPr id="363" name="楕円 362">
          <a:extLst>
            <a:ext uri="{FF2B5EF4-FFF2-40B4-BE49-F238E27FC236}">
              <a16:creationId xmlns:a16="http://schemas.microsoft.com/office/drawing/2014/main" id="{7399A570-6430-4689-A54E-1EC1D2C7C777}"/>
            </a:ext>
          </a:extLst>
        </xdr:cNvPr>
        <xdr:cNvSpPr/>
      </xdr:nvSpPr>
      <xdr:spPr>
        <a:xfrm>
          <a:off x="10426700" y="1402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163013</xdr:rowOff>
    </xdr:from>
    <xdr:ext cx="469744" cy="259045"/>
    <xdr:sp macro="" textlink="">
      <xdr:nvSpPr>
        <xdr:cNvPr id="364" name="【公営住宅】&#10;一人当たり面積該当値テキスト">
          <a:extLst>
            <a:ext uri="{FF2B5EF4-FFF2-40B4-BE49-F238E27FC236}">
              <a16:creationId xmlns:a16="http://schemas.microsoft.com/office/drawing/2014/main" id="{66996CDB-BEF9-4266-9E7A-A88F6797675C}"/>
            </a:ext>
          </a:extLst>
        </xdr:cNvPr>
        <xdr:cNvSpPr txBox="1"/>
      </xdr:nvSpPr>
      <xdr:spPr>
        <a:xfrm>
          <a:off x="10515600" y="1387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151783</xdr:rowOff>
    </xdr:from>
    <xdr:to>
      <xdr:col>50</xdr:col>
      <xdr:colOff>165100</xdr:colOff>
      <xdr:row>82</xdr:row>
      <xdr:rowOff>81933</xdr:rowOff>
    </xdr:to>
    <xdr:sp macro="" textlink="">
      <xdr:nvSpPr>
        <xdr:cNvPr id="365" name="楕円 364">
          <a:extLst>
            <a:ext uri="{FF2B5EF4-FFF2-40B4-BE49-F238E27FC236}">
              <a16:creationId xmlns:a16="http://schemas.microsoft.com/office/drawing/2014/main" id="{37995B5B-31C0-429B-9081-30BE61F52CE8}"/>
            </a:ext>
          </a:extLst>
        </xdr:cNvPr>
        <xdr:cNvSpPr/>
      </xdr:nvSpPr>
      <xdr:spPr>
        <a:xfrm>
          <a:off x="9588500" y="1403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19486</xdr:rowOff>
    </xdr:from>
    <xdr:to>
      <xdr:col>55</xdr:col>
      <xdr:colOff>0</xdr:colOff>
      <xdr:row>82</xdr:row>
      <xdr:rowOff>31133</xdr:rowOff>
    </xdr:to>
    <xdr:cxnSp macro="">
      <xdr:nvCxnSpPr>
        <xdr:cNvPr id="366" name="直線コネクタ 365">
          <a:extLst>
            <a:ext uri="{FF2B5EF4-FFF2-40B4-BE49-F238E27FC236}">
              <a16:creationId xmlns:a16="http://schemas.microsoft.com/office/drawing/2014/main" id="{149AC55F-E0D4-4BFA-9DC5-A4866A567302}"/>
            </a:ext>
          </a:extLst>
        </xdr:cNvPr>
        <xdr:cNvCxnSpPr/>
      </xdr:nvCxnSpPr>
      <xdr:spPr>
        <a:xfrm flipV="1">
          <a:off x="9639300" y="14078386"/>
          <a:ext cx="838200" cy="1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16582</xdr:rowOff>
    </xdr:from>
    <xdr:to>
      <xdr:col>46</xdr:col>
      <xdr:colOff>38100</xdr:colOff>
      <xdr:row>83</xdr:row>
      <xdr:rowOff>118182</xdr:rowOff>
    </xdr:to>
    <xdr:sp macro="" textlink="">
      <xdr:nvSpPr>
        <xdr:cNvPr id="367" name="楕円 366">
          <a:extLst>
            <a:ext uri="{FF2B5EF4-FFF2-40B4-BE49-F238E27FC236}">
              <a16:creationId xmlns:a16="http://schemas.microsoft.com/office/drawing/2014/main" id="{99954ACA-710B-4062-BD8C-ACE0231783DB}"/>
            </a:ext>
          </a:extLst>
        </xdr:cNvPr>
        <xdr:cNvSpPr/>
      </xdr:nvSpPr>
      <xdr:spPr>
        <a:xfrm>
          <a:off x="8699500" y="1424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31133</xdr:rowOff>
    </xdr:from>
    <xdr:to>
      <xdr:col>50</xdr:col>
      <xdr:colOff>114300</xdr:colOff>
      <xdr:row>83</xdr:row>
      <xdr:rowOff>67382</xdr:rowOff>
    </xdr:to>
    <xdr:cxnSp macro="">
      <xdr:nvCxnSpPr>
        <xdr:cNvPr id="368" name="直線コネクタ 367">
          <a:extLst>
            <a:ext uri="{FF2B5EF4-FFF2-40B4-BE49-F238E27FC236}">
              <a16:creationId xmlns:a16="http://schemas.microsoft.com/office/drawing/2014/main" id="{D6A7D1EB-276C-48DB-92F8-F35178F6DD0C}"/>
            </a:ext>
          </a:extLst>
        </xdr:cNvPr>
        <xdr:cNvCxnSpPr/>
      </xdr:nvCxnSpPr>
      <xdr:spPr>
        <a:xfrm flipV="1">
          <a:off x="8750300" y="14090033"/>
          <a:ext cx="889000" cy="20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161689</xdr:rowOff>
    </xdr:from>
    <xdr:to>
      <xdr:col>41</xdr:col>
      <xdr:colOff>101600</xdr:colOff>
      <xdr:row>84</xdr:row>
      <xdr:rowOff>91839</xdr:rowOff>
    </xdr:to>
    <xdr:sp macro="" textlink="">
      <xdr:nvSpPr>
        <xdr:cNvPr id="369" name="楕円 368">
          <a:extLst>
            <a:ext uri="{FF2B5EF4-FFF2-40B4-BE49-F238E27FC236}">
              <a16:creationId xmlns:a16="http://schemas.microsoft.com/office/drawing/2014/main" id="{F8356338-0C4E-4BA4-B540-E8D3A06DD8AE}"/>
            </a:ext>
          </a:extLst>
        </xdr:cNvPr>
        <xdr:cNvSpPr/>
      </xdr:nvSpPr>
      <xdr:spPr>
        <a:xfrm>
          <a:off x="7810500" y="1439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67382</xdr:rowOff>
    </xdr:from>
    <xdr:to>
      <xdr:col>45</xdr:col>
      <xdr:colOff>177800</xdr:colOff>
      <xdr:row>84</xdr:row>
      <xdr:rowOff>41039</xdr:rowOff>
    </xdr:to>
    <xdr:cxnSp macro="">
      <xdr:nvCxnSpPr>
        <xdr:cNvPr id="370" name="直線コネクタ 369">
          <a:extLst>
            <a:ext uri="{FF2B5EF4-FFF2-40B4-BE49-F238E27FC236}">
              <a16:creationId xmlns:a16="http://schemas.microsoft.com/office/drawing/2014/main" id="{77154370-8F09-44FD-BD2E-F9B39C5922F0}"/>
            </a:ext>
          </a:extLst>
        </xdr:cNvPr>
        <xdr:cNvCxnSpPr/>
      </xdr:nvCxnSpPr>
      <xdr:spPr>
        <a:xfrm flipV="1">
          <a:off x="7861300" y="14297732"/>
          <a:ext cx="889000" cy="14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798</xdr:rowOff>
    </xdr:from>
    <xdr:to>
      <xdr:col>36</xdr:col>
      <xdr:colOff>165100</xdr:colOff>
      <xdr:row>84</xdr:row>
      <xdr:rowOff>102398</xdr:rowOff>
    </xdr:to>
    <xdr:sp macro="" textlink="">
      <xdr:nvSpPr>
        <xdr:cNvPr id="371" name="楕円 370">
          <a:extLst>
            <a:ext uri="{FF2B5EF4-FFF2-40B4-BE49-F238E27FC236}">
              <a16:creationId xmlns:a16="http://schemas.microsoft.com/office/drawing/2014/main" id="{AE27D77F-33B7-41A0-9085-8C0E65CDE303}"/>
            </a:ext>
          </a:extLst>
        </xdr:cNvPr>
        <xdr:cNvSpPr/>
      </xdr:nvSpPr>
      <xdr:spPr>
        <a:xfrm>
          <a:off x="6921500" y="1440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41039</xdr:rowOff>
    </xdr:from>
    <xdr:to>
      <xdr:col>41</xdr:col>
      <xdr:colOff>50800</xdr:colOff>
      <xdr:row>84</xdr:row>
      <xdr:rowOff>51598</xdr:rowOff>
    </xdr:to>
    <xdr:cxnSp macro="">
      <xdr:nvCxnSpPr>
        <xdr:cNvPr id="372" name="直線コネクタ 371">
          <a:extLst>
            <a:ext uri="{FF2B5EF4-FFF2-40B4-BE49-F238E27FC236}">
              <a16:creationId xmlns:a16="http://schemas.microsoft.com/office/drawing/2014/main" id="{B36C4B46-3200-46F5-A036-50D55587FD72}"/>
            </a:ext>
          </a:extLst>
        </xdr:cNvPr>
        <xdr:cNvCxnSpPr/>
      </xdr:nvCxnSpPr>
      <xdr:spPr>
        <a:xfrm flipV="1">
          <a:off x="6972300" y="14442839"/>
          <a:ext cx="889000" cy="1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57821</xdr:rowOff>
    </xdr:from>
    <xdr:ext cx="469744" cy="259045"/>
    <xdr:sp macro="" textlink="">
      <xdr:nvSpPr>
        <xdr:cNvPr id="373" name="n_1aveValue【公営住宅】&#10;一人当たり面積">
          <a:extLst>
            <a:ext uri="{FF2B5EF4-FFF2-40B4-BE49-F238E27FC236}">
              <a16:creationId xmlns:a16="http://schemas.microsoft.com/office/drawing/2014/main" id="{CE9282B5-E1FE-4727-90BB-24A2FA6A2670}"/>
            </a:ext>
          </a:extLst>
        </xdr:cNvPr>
        <xdr:cNvSpPr txBox="1"/>
      </xdr:nvSpPr>
      <xdr:spPr>
        <a:xfrm>
          <a:off x="9391727" y="1445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30715</xdr:rowOff>
    </xdr:from>
    <xdr:ext cx="469744" cy="259045"/>
    <xdr:sp macro="" textlink="">
      <xdr:nvSpPr>
        <xdr:cNvPr id="374" name="n_2aveValue【公営住宅】&#10;一人当たり面積">
          <a:extLst>
            <a:ext uri="{FF2B5EF4-FFF2-40B4-BE49-F238E27FC236}">
              <a16:creationId xmlns:a16="http://schemas.microsoft.com/office/drawing/2014/main" id="{D94B665C-E659-4E9E-BAD8-D89C4F9EAEC3}"/>
            </a:ext>
          </a:extLst>
        </xdr:cNvPr>
        <xdr:cNvSpPr txBox="1"/>
      </xdr:nvSpPr>
      <xdr:spPr>
        <a:xfrm>
          <a:off x="8515427" y="1443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67073</xdr:rowOff>
    </xdr:from>
    <xdr:ext cx="469744" cy="259045"/>
    <xdr:sp macro="" textlink="">
      <xdr:nvSpPr>
        <xdr:cNvPr id="375" name="n_3aveValue【公営住宅】&#10;一人当たり面積">
          <a:extLst>
            <a:ext uri="{FF2B5EF4-FFF2-40B4-BE49-F238E27FC236}">
              <a16:creationId xmlns:a16="http://schemas.microsoft.com/office/drawing/2014/main" id="{C442EB26-FC00-4CEE-B6B9-F1080778590B}"/>
            </a:ext>
          </a:extLst>
        </xdr:cNvPr>
        <xdr:cNvSpPr txBox="1"/>
      </xdr:nvSpPr>
      <xdr:spPr>
        <a:xfrm>
          <a:off x="7626427" y="1464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60324</xdr:rowOff>
    </xdr:from>
    <xdr:ext cx="469744" cy="259045"/>
    <xdr:sp macro="" textlink="">
      <xdr:nvSpPr>
        <xdr:cNvPr id="376" name="n_4aveValue【公営住宅】&#10;一人当たり面積">
          <a:extLst>
            <a:ext uri="{FF2B5EF4-FFF2-40B4-BE49-F238E27FC236}">
              <a16:creationId xmlns:a16="http://schemas.microsoft.com/office/drawing/2014/main" id="{B0EE484C-6478-4549-A9EA-070252CED7AC}"/>
            </a:ext>
          </a:extLst>
        </xdr:cNvPr>
        <xdr:cNvSpPr txBox="1"/>
      </xdr:nvSpPr>
      <xdr:spPr>
        <a:xfrm>
          <a:off x="6737427" y="1463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98460</xdr:rowOff>
    </xdr:from>
    <xdr:ext cx="469744" cy="259045"/>
    <xdr:sp macro="" textlink="">
      <xdr:nvSpPr>
        <xdr:cNvPr id="377" name="n_1mainValue【公営住宅】&#10;一人当たり面積">
          <a:extLst>
            <a:ext uri="{FF2B5EF4-FFF2-40B4-BE49-F238E27FC236}">
              <a16:creationId xmlns:a16="http://schemas.microsoft.com/office/drawing/2014/main" id="{D5CCD188-E045-47F1-A01B-E862ACAB96E2}"/>
            </a:ext>
          </a:extLst>
        </xdr:cNvPr>
        <xdr:cNvSpPr txBox="1"/>
      </xdr:nvSpPr>
      <xdr:spPr>
        <a:xfrm>
          <a:off x="9391727" y="1381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134709</xdr:rowOff>
    </xdr:from>
    <xdr:ext cx="469744" cy="259045"/>
    <xdr:sp macro="" textlink="">
      <xdr:nvSpPr>
        <xdr:cNvPr id="378" name="n_2mainValue【公営住宅】&#10;一人当たり面積">
          <a:extLst>
            <a:ext uri="{FF2B5EF4-FFF2-40B4-BE49-F238E27FC236}">
              <a16:creationId xmlns:a16="http://schemas.microsoft.com/office/drawing/2014/main" id="{7C9EC02B-CCF5-4282-8FE1-442AF30557B0}"/>
            </a:ext>
          </a:extLst>
        </xdr:cNvPr>
        <xdr:cNvSpPr txBox="1"/>
      </xdr:nvSpPr>
      <xdr:spPr>
        <a:xfrm>
          <a:off x="8515427" y="1402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108366</xdr:rowOff>
    </xdr:from>
    <xdr:ext cx="469744" cy="259045"/>
    <xdr:sp macro="" textlink="">
      <xdr:nvSpPr>
        <xdr:cNvPr id="379" name="n_3mainValue【公営住宅】&#10;一人当たり面積">
          <a:extLst>
            <a:ext uri="{FF2B5EF4-FFF2-40B4-BE49-F238E27FC236}">
              <a16:creationId xmlns:a16="http://schemas.microsoft.com/office/drawing/2014/main" id="{421511A4-587A-45CF-B9EA-92FE8D36C547}"/>
            </a:ext>
          </a:extLst>
        </xdr:cNvPr>
        <xdr:cNvSpPr txBox="1"/>
      </xdr:nvSpPr>
      <xdr:spPr>
        <a:xfrm>
          <a:off x="7626427" y="1416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118925</xdr:rowOff>
    </xdr:from>
    <xdr:ext cx="469744" cy="259045"/>
    <xdr:sp macro="" textlink="">
      <xdr:nvSpPr>
        <xdr:cNvPr id="380" name="n_4mainValue【公営住宅】&#10;一人当たり面積">
          <a:extLst>
            <a:ext uri="{FF2B5EF4-FFF2-40B4-BE49-F238E27FC236}">
              <a16:creationId xmlns:a16="http://schemas.microsoft.com/office/drawing/2014/main" id="{670847CF-A741-4D1E-BAB5-BA94BADC7F26}"/>
            </a:ext>
          </a:extLst>
        </xdr:cNvPr>
        <xdr:cNvSpPr txBox="1"/>
      </xdr:nvSpPr>
      <xdr:spPr>
        <a:xfrm>
          <a:off x="6737427" y="1417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1128BD63-2B5E-4C68-87E2-548C08E788C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DAA536C1-C8CF-4573-967B-0A054C60F45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47BE22A-8A43-453C-987B-4770BE81D12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7FD17860-ADAD-4E2F-81F3-E3A3542B9E5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FB28B0C8-B259-44FC-B974-D3F671DE99B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B99F2DC1-2506-408B-B90F-F18275A9A5E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C8762125-59D8-4A74-BCE4-0A6C71B3074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51A8F9C0-0BFC-48FA-99C1-C15055A54A6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E66A0B03-23CD-4930-A204-E4996663D68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32BEB213-C0A5-4205-9341-EBAB8C4726C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3199688C-5564-4FEF-8D30-7BAD3D618E9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EBC70B94-E16A-40D5-AAE8-F08F81CA165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D675D3E1-F9E6-45F5-B7E1-F2BC2AF9046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AD31ED64-82C9-4B4A-90EA-CFF57289A6C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358C2E8C-EAD9-4F5F-9803-5FCE7CC768C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408251D4-8F6C-4074-B28B-0E4F432C7A5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F437465E-E556-44BF-8557-761EF1F8047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D243070C-BF3E-433F-8307-2BAD15657E9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4057D88B-323C-4052-8E44-F449C2604BF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8FDC31C-2E64-4A28-B438-3E2FDD73912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3091C14C-9E72-4E41-A830-D7CA3BCCEBE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7E117DB0-0D22-4D6D-9110-8AD2AE04508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82F9002B-C556-4427-A0B0-0C5E66C269B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64AA67DF-E793-4978-B42F-55C6DD7ED18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357526B4-2BAB-4FBA-96D0-20D14669639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1DE16FE7-317C-42F6-A734-259D044E275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E002CE5-8649-4B7D-8862-F942F0CCAB4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9824304B-B3D8-4481-8462-C03B5D08534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C56786EC-349F-46BA-A8EC-50EB0FF62744}"/>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8599958D-8957-447D-8198-54449A214A4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D8B958F4-1EB5-4711-A98E-302EBCCCDE1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A331A2DC-BF26-4513-BE98-DF37D8407A3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67CB0B6D-E60E-40D9-8C7E-9D74B3D67FC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36D441AE-3A82-4A9C-BE46-D132D346989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C76B5FC4-CFCD-4EB0-9893-B32D4A3FCE7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99F08700-2A4D-46DB-AEEC-12AE0654144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F8BCBA63-1F07-4E38-9DB2-761D46D290B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E0C55D66-B1FA-46CE-841C-556EF51DD45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4C946039-1D9A-4FCC-91D6-030346CFF5F4}"/>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2F735791-1CD8-4151-8DA9-3B7310CB639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F9C183F8-9EF9-4FCF-A54E-016EB13211D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C4F9BC98-715C-4287-A67F-396A7C66BA2E}"/>
            </a:ext>
          </a:extLst>
        </xdr:cNvPr>
        <xdr:cNvCxnSpPr/>
      </xdr:nvCxnSpPr>
      <xdr:spPr>
        <a:xfrm flipV="1">
          <a:off x="16318864"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43F781C5-F3E7-4B85-ABC9-ED05882D8D4B}"/>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8DEB5065-74B6-48A5-AC77-3F8A72E28931}"/>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D743A31C-A5FA-40E4-B765-D6A5194455A4}"/>
            </a:ext>
          </a:extLst>
        </xdr:cNvPr>
        <xdr:cNvSpPr txBox="1"/>
      </xdr:nvSpPr>
      <xdr:spPr>
        <a:xfrm>
          <a:off x="16357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426" name="直線コネクタ 425">
          <a:extLst>
            <a:ext uri="{FF2B5EF4-FFF2-40B4-BE49-F238E27FC236}">
              <a16:creationId xmlns:a16="http://schemas.microsoft.com/office/drawing/2014/main" id="{C0AF4947-4B0D-499A-B852-F7E82921F859}"/>
            </a:ext>
          </a:extLst>
        </xdr:cNvPr>
        <xdr:cNvCxnSpPr/>
      </xdr:nvCxnSpPr>
      <xdr:spPr>
        <a:xfrm>
          <a:off x="16230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170741</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DFA06136-1A10-4411-A521-E8D485D0CF4D}"/>
            </a:ext>
          </a:extLst>
        </xdr:cNvPr>
        <xdr:cNvSpPr txBox="1"/>
      </xdr:nvSpPr>
      <xdr:spPr>
        <a:xfrm>
          <a:off x="16357600" y="6342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28" name="フローチャート: 判断 427">
          <a:extLst>
            <a:ext uri="{FF2B5EF4-FFF2-40B4-BE49-F238E27FC236}">
              <a16:creationId xmlns:a16="http://schemas.microsoft.com/office/drawing/2014/main" id="{214C63D3-0B35-4C31-8D6C-68B17DFF83D2}"/>
            </a:ext>
          </a:extLst>
        </xdr:cNvPr>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121739</xdr:rowOff>
    </xdr:from>
    <xdr:to>
      <xdr:col>81</xdr:col>
      <xdr:colOff>101600</xdr:colOff>
      <xdr:row>38</xdr:row>
      <xdr:rowOff>51888</xdr:rowOff>
    </xdr:to>
    <xdr:sp macro="" textlink="">
      <xdr:nvSpPr>
        <xdr:cNvPr id="429" name="フローチャート: 判断 428">
          <a:extLst>
            <a:ext uri="{FF2B5EF4-FFF2-40B4-BE49-F238E27FC236}">
              <a16:creationId xmlns:a16="http://schemas.microsoft.com/office/drawing/2014/main" id="{30C56977-4FED-4DB6-B7D0-47FA10878E7E}"/>
            </a:ext>
          </a:extLst>
        </xdr:cNvPr>
        <xdr:cNvSpPr/>
      </xdr:nvSpPr>
      <xdr:spPr>
        <a:xfrm>
          <a:off x="15430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100511</xdr:rowOff>
    </xdr:from>
    <xdr:to>
      <xdr:col>76</xdr:col>
      <xdr:colOff>165100</xdr:colOff>
      <xdr:row>38</xdr:row>
      <xdr:rowOff>30662</xdr:rowOff>
    </xdr:to>
    <xdr:sp macro="" textlink="">
      <xdr:nvSpPr>
        <xdr:cNvPr id="430" name="フローチャート: 判断 429">
          <a:extLst>
            <a:ext uri="{FF2B5EF4-FFF2-40B4-BE49-F238E27FC236}">
              <a16:creationId xmlns:a16="http://schemas.microsoft.com/office/drawing/2014/main" id="{72882A73-688E-4656-9509-6E0E651F4B96}"/>
            </a:ext>
          </a:extLst>
        </xdr:cNvPr>
        <xdr:cNvSpPr/>
      </xdr:nvSpPr>
      <xdr:spPr>
        <a:xfrm>
          <a:off x="14541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431" name="フローチャート: 判断 430">
          <a:extLst>
            <a:ext uri="{FF2B5EF4-FFF2-40B4-BE49-F238E27FC236}">
              <a16:creationId xmlns:a16="http://schemas.microsoft.com/office/drawing/2014/main" id="{FA35CD6D-BA2E-4396-8EB3-350D767BFA0B}"/>
            </a:ext>
          </a:extLst>
        </xdr:cNvPr>
        <xdr:cNvSpPr/>
      </xdr:nvSpPr>
      <xdr:spPr>
        <a:xfrm>
          <a:off x="13652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89081</xdr:rowOff>
    </xdr:from>
    <xdr:to>
      <xdr:col>67</xdr:col>
      <xdr:colOff>101600</xdr:colOff>
      <xdr:row>38</xdr:row>
      <xdr:rowOff>19231</xdr:rowOff>
    </xdr:to>
    <xdr:sp macro="" textlink="">
      <xdr:nvSpPr>
        <xdr:cNvPr id="432" name="フローチャート: 判断 431">
          <a:extLst>
            <a:ext uri="{FF2B5EF4-FFF2-40B4-BE49-F238E27FC236}">
              <a16:creationId xmlns:a16="http://schemas.microsoft.com/office/drawing/2014/main" id="{C41345A8-F453-44FA-B586-F3A1BE42C70C}"/>
            </a:ext>
          </a:extLst>
        </xdr:cNvPr>
        <xdr:cNvSpPr/>
      </xdr:nvSpPr>
      <xdr:spPr>
        <a:xfrm>
          <a:off x="12763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5C80DD67-26C4-4EA8-AAF5-B3192B7C9A8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5E8A45A7-B0D8-435A-BAC5-1B379F0B825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FA5A3FC9-9BDF-44FF-8D4F-423D7161690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762F85FC-D676-478B-93AF-5BF442E63C4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FCF7FEC2-642D-44B5-8911-F1BC652BC28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141333</xdr:rowOff>
    </xdr:from>
    <xdr:to>
      <xdr:col>85</xdr:col>
      <xdr:colOff>177800</xdr:colOff>
      <xdr:row>42</xdr:row>
      <xdr:rowOff>71483</xdr:rowOff>
    </xdr:to>
    <xdr:sp macro="" textlink="">
      <xdr:nvSpPr>
        <xdr:cNvPr id="438" name="楕円 437">
          <a:extLst>
            <a:ext uri="{FF2B5EF4-FFF2-40B4-BE49-F238E27FC236}">
              <a16:creationId xmlns:a16="http://schemas.microsoft.com/office/drawing/2014/main" id="{B407B0BD-A517-4A02-89EB-6FF596B927ED}"/>
            </a:ext>
          </a:extLst>
        </xdr:cNvPr>
        <xdr:cNvSpPr/>
      </xdr:nvSpPr>
      <xdr:spPr>
        <a:xfrm>
          <a:off x="16268700" y="717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56260</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D90212D4-26CD-4A46-95C5-D686579ABA3F}"/>
            </a:ext>
          </a:extLst>
        </xdr:cNvPr>
        <xdr:cNvSpPr txBox="1"/>
      </xdr:nvSpPr>
      <xdr:spPr>
        <a:xfrm>
          <a:off x="16357600" y="7085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131535</xdr:rowOff>
    </xdr:from>
    <xdr:to>
      <xdr:col>81</xdr:col>
      <xdr:colOff>101600</xdr:colOff>
      <xdr:row>42</xdr:row>
      <xdr:rowOff>61685</xdr:rowOff>
    </xdr:to>
    <xdr:sp macro="" textlink="">
      <xdr:nvSpPr>
        <xdr:cNvPr id="440" name="楕円 439">
          <a:extLst>
            <a:ext uri="{FF2B5EF4-FFF2-40B4-BE49-F238E27FC236}">
              <a16:creationId xmlns:a16="http://schemas.microsoft.com/office/drawing/2014/main" id="{4DCF3140-E03C-4DD4-A05D-DB4173292A63}"/>
            </a:ext>
          </a:extLst>
        </xdr:cNvPr>
        <xdr:cNvSpPr/>
      </xdr:nvSpPr>
      <xdr:spPr>
        <a:xfrm>
          <a:off x="15430500" y="71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10885</xdr:rowOff>
    </xdr:from>
    <xdr:to>
      <xdr:col>85</xdr:col>
      <xdr:colOff>127000</xdr:colOff>
      <xdr:row>42</xdr:row>
      <xdr:rowOff>20683</xdr:rowOff>
    </xdr:to>
    <xdr:cxnSp macro="">
      <xdr:nvCxnSpPr>
        <xdr:cNvPr id="441" name="直線コネクタ 440">
          <a:extLst>
            <a:ext uri="{FF2B5EF4-FFF2-40B4-BE49-F238E27FC236}">
              <a16:creationId xmlns:a16="http://schemas.microsoft.com/office/drawing/2014/main" id="{E4AE1E90-3280-4D11-BD3F-7F633D0E45A8}"/>
            </a:ext>
          </a:extLst>
        </xdr:cNvPr>
        <xdr:cNvCxnSpPr/>
      </xdr:nvCxnSpPr>
      <xdr:spPr>
        <a:xfrm>
          <a:off x="15481300" y="7211785"/>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66222</xdr:rowOff>
    </xdr:from>
    <xdr:to>
      <xdr:col>76</xdr:col>
      <xdr:colOff>165100</xdr:colOff>
      <xdr:row>41</xdr:row>
      <xdr:rowOff>167822</xdr:rowOff>
    </xdr:to>
    <xdr:sp macro="" textlink="">
      <xdr:nvSpPr>
        <xdr:cNvPr id="442" name="楕円 441">
          <a:extLst>
            <a:ext uri="{FF2B5EF4-FFF2-40B4-BE49-F238E27FC236}">
              <a16:creationId xmlns:a16="http://schemas.microsoft.com/office/drawing/2014/main" id="{E22BD046-4FA8-4050-A1C3-12CEE94F89B7}"/>
            </a:ext>
          </a:extLst>
        </xdr:cNvPr>
        <xdr:cNvSpPr/>
      </xdr:nvSpPr>
      <xdr:spPr>
        <a:xfrm>
          <a:off x="14541500" y="709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117022</xdr:rowOff>
    </xdr:from>
    <xdr:to>
      <xdr:col>81</xdr:col>
      <xdr:colOff>50800</xdr:colOff>
      <xdr:row>42</xdr:row>
      <xdr:rowOff>10885</xdr:rowOff>
    </xdr:to>
    <xdr:cxnSp macro="">
      <xdr:nvCxnSpPr>
        <xdr:cNvPr id="443" name="直線コネクタ 442">
          <a:extLst>
            <a:ext uri="{FF2B5EF4-FFF2-40B4-BE49-F238E27FC236}">
              <a16:creationId xmlns:a16="http://schemas.microsoft.com/office/drawing/2014/main" id="{85289DFE-2D8B-4CAE-802A-1824981E928C}"/>
            </a:ext>
          </a:extLst>
        </xdr:cNvPr>
        <xdr:cNvCxnSpPr/>
      </xdr:nvCxnSpPr>
      <xdr:spPr>
        <a:xfrm>
          <a:off x="14592300" y="71464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111941</xdr:rowOff>
    </xdr:from>
    <xdr:to>
      <xdr:col>72</xdr:col>
      <xdr:colOff>38100</xdr:colOff>
      <xdr:row>42</xdr:row>
      <xdr:rowOff>42091</xdr:rowOff>
    </xdr:to>
    <xdr:sp macro="" textlink="">
      <xdr:nvSpPr>
        <xdr:cNvPr id="444" name="楕円 443">
          <a:extLst>
            <a:ext uri="{FF2B5EF4-FFF2-40B4-BE49-F238E27FC236}">
              <a16:creationId xmlns:a16="http://schemas.microsoft.com/office/drawing/2014/main" id="{2E8C6BDC-DE0F-4017-A587-F39E4D66076F}"/>
            </a:ext>
          </a:extLst>
        </xdr:cNvPr>
        <xdr:cNvSpPr/>
      </xdr:nvSpPr>
      <xdr:spPr>
        <a:xfrm>
          <a:off x="13652500" y="714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117022</xdr:rowOff>
    </xdr:from>
    <xdr:to>
      <xdr:col>76</xdr:col>
      <xdr:colOff>114300</xdr:colOff>
      <xdr:row>41</xdr:row>
      <xdr:rowOff>162741</xdr:rowOff>
    </xdr:to>
    <xdr:cxnSp macro="">
      <xdr:nvCxnSpPr>
        <xdr:cNvPr id="445" name="直線コネクタ 444">
          <a:extLst>
            <a:ext uri="{FF2B5EF4-FFF2-40B4-BE49-F238E27FC236}">
              <a16:creationId xmlns:a16="http://schemas.microsoft.com/office/drawing/2014/main" id="{A84C6619-48C0-4FA3-9E10-7104C9C4EBEF}"/>
            </a:ext>
          </a:extLst>
        </xdr:cNvPr>
        <xdr:cNvCxnSpPr/>
      </xdr:nvCxnSpPr>
      <xdr:spPr>
        <a:xfrm flipV="1">
          <a:off x="13703300" y="714647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100512</xdr:rowOff>
    </xdr:from>
    <xdr:to>
      <xdr:col>67</xdr:col>
      <xdr:colOff>101600</xdr:colOff>
      <xdr:row>42</xdr:row>
      <xdr:rowOff>30662</xdr:rowOff>
    </xdr:to>
    <xdr:sp macro="" textlink="">
      <xdr:nvSpPr>
        <xdr:cNvPr id="446" name="楕円 445">
          <a:extLst>
            <a:ext uri="{FF2B5EF4-FFF2-40B4-BE49-F238E27FC236}">
              <a16:creationId xmlns:a16="http://schemas.microsoft.com/office/drawing/2014/main" id="{1E9BC01A-2088-4F35-A6EC-C19012973996}"/>
            </a:ext>
          </a:extLst>
        </xdr:cNvPr>
        <xdr:cNvSpPr/>
      </xdr:nvSpPr>
      <xdr:spPr>
        <a:xfrm>
          <a:off x="12763500" y="712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151312</xdr:rowOff>
    </xdr:from>
    <xdr:to>
      <xdr:col>71</xdr:col>
      <xdr:colOff>177800</xdr:colOff>
      <xdr:row>41</xdr:row>
      <xdr:rowOff>162741</xdr:rowOff>
    </xdr:to>
    <xdr:cxnSp macro="">
      <xdr:nvCxnSpPr>
        <xdr:cNvPr id="447" name="直線コネクタ 446">
          <a:extLst>
            <a:ext uri="{FF2B5EF4-FFF2-40B4-BE49-F238E27FC236}">
              <a16:creationId xmlns:a16="http://schemas.microsoft.com/office/drawing/2014/main" id="{F433C28D-B494-4CD2-904D-DB455EDE506B}"/>
            </a:ext>
          </a:extLst>
        </xdr:cNvPr>
        <xdr:cNvCxnSpPr/>
      </xdr:nvCxnSpPr>
      <xdr:spPr>
        <a:xfrm>
          <a:off x="12814300" y="7180762"/>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68416</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76CC725E-AFF6-4EEE-A9FB-6DF3CEEF49A9}"/>
            </a:ext>
          </a:extLst>
        </xdr:cNvPr>
        <xdr:cNvSpPr txBox="1"/>
      </xdr:nvSpPr>
      <xdr:spPr>
        <a:xfrm>
          <a:off x="152660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47188</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B43032AC-2E18-4E96-807B-6C85A3236C25}"/>
            </a:ext>
          </a:extLst>
        </xdr:cNvPr>
        <xdr:cNvSpPr txBox="1"/>
      </xdr:nvSpPr>
      <xdr:spPr>
        <a:xfrm>
          <a:off x="14389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150058</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829C98C4-C802-467A-95DD-F5746622B3DE}"/>
            </a:ext>
          </a:extLst>
        </xdr:cNvPr>
        <xdr:cNvSpPr txBox="1"/>
      </xdr:nvSpPr>
      <xdr:spPr>
        <a:xfrm>
          <a:off x="13500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35758</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D4EAA406-CE82-438B-9B49-693C6D356325}"/>
            </a:ext>
          </a:extLst>
        </xdr:cNvPr>
        <xdr:cNvSpPr txBox="1"/>
      </xdr:nvSpPr>
      <xdr:spPr>
        <a:xfrm>
          <a:off x="12611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52812</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72F0FBD2-344E-42EC-9C9F-C17A6E82F8DB}"/>
            </a:ext>
          </a:extLst>
        </xdr:cNvPr>
        <xdr:cNvSpPr txBox="1"/>
      </xdr:nvSpPr>
      <xdr:spPr>
        <a:xfrm>
          <a:off x="15266044" y="725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158949</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E05F0F90-F01B-4CC5-A0D3-7543C7C826C3}"/>
            </a:ext>
          </a:extLst>
        </xdr:cNvPr>
        <xdr:cNvSpPr txBox="1"/>
      </xdr:nvSpPr>
      <xdr:spPr>
        <a:xfrm>
          <a:off x="14389744" y="7188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33218</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03210C3F-F4CE-4CCC-A534-53489862154F}"/>
            </a:ext>
          </a:extLst>
        </xdr:cNvPr>
        <xdr:cNvSpPr txBox="1"/>
      </xdr:nvSpPr>
      <xdr:spPr>
        <a:xfrm>
          <a:off x="13500744" y="7234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21789</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3734B67E-B3F3-4B92-A10B-9E2D6F312575}"/>
            </a:ext>
          </a:extLst>
        </xdr:cNvPr>
        <xdr:cNvSpPr txBox="1"/>
      </xdr:nvSpPr>
      <xdr:spPr>
        <a:xfrm>
          <a:off x="12611744" y="7222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32BDF4A3-42DF-4618-95B4-057F9775EC4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5C770CFD-9E03-44A7-B719-E8EFCAEF3FE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02B2DA89-5E26-4921-9342-1FE1BD005FE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D6A761B3-13CA-41B9-B4C2-E17A29F1601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C5579065-9FA1-446B-A29A-63C2DA84DCF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2F11FA29-2C69-45A2-A425-46AEAC8D7E3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04AFFB21-774F-4CF0-A227-B4B09B22745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47F31E50-71BD-44A2-B66C-3EFBAE0DE7F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867A8490-CB22-43AE-A53F-C586113DFE0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01AC7CF8-3D17-415C-B0F1-A1D1BCB3F97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A9ED6784-09BE-4E42-A94F-F71685C4C9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a:extLst>
            <a:ext uri="{FF2B5EF4-FFF2-40B4-BE49-F238E27FC236}">
              <a16:creationId xmlns:a16="http://schemas.microsoft.com/office/drawing/2014/main" id="{F55ADD98-EE48-4229-98DF-C53F7FF8D8B8}"/>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D847E481-B80D-4B7A-8F82-1996088B3DA8}"/>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a:extLst>
            <a:ext uri="{FF2B5EF4-FFF2-40B4-BE49-F238E27FC236}">
              <a16:creationId xmlns:a16="http://schemas.microsoft.com/office/drawing/2014/main" id="{EEB4C7B0-65BD-4B78-8FE9-FA7A47A66273}"/>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BE3D170B-0648-4B53-8FFE-A292884B960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a:extLst>
            <a:ext uri="{FF2B5EF4-FFF2-40B4-BE49-F238E27FC236}">
              <a16:creationId xmlns:a16="http://schemas.microsoft.com/office/drawing/2014/main" id="{3E6FCFC1-9389-4ECD-8404-FE4480DB83D9}"/>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77503B07-44A6-43F9-A3E1-A2D94325832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a:extLst>
            <a:ext uri="{FF2B5EF4-FFF2-40B4-BE49-F238E27FC236}">
              <a16:creationId xmlns:a16="http://schemas.microsoft.com/office/drawing/2014/main" id="{E2AC0520-F4A9-4B15-B979-2C6F111E5C0E}"/>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81A4C510-BB46-46EF-9BD3-433B59069C3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AFA6C795-1C86-40E1-9FCA-A8CF5326FF8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824E288C-62B5-4676-A87F-706DBEEE39B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30023</xdr:rowOff>
    </xdr:from>
    <xdr:to>
      <xdr:col>116</xdr:col>
      <xdr:colOff>62864</xdr:colOff>
      <xdr:row>41</xdr:row>
      <xdr:rowOff>89459</xdr:rowOff>
    </xdr:to>
    <xdr:cxnSp macro="">
      <xdr:nvCxnSpPr>
        <xdr:cNvPr id="477" name="直線コネクタ 476">
          <a:extLst>
            <a:ext uri="{FF2B5EF4-FFF2-40B4-BE49-F238E27FC236}">
              <a16:creationId xmlns:a16="http://schemas.microsoft.com/office/drawing/2014/main" id="{0E7633F4-2D8D-447C-9CE9-058CB24162EF}"/>
            </a:ext>
          </a:extLst>
        </xdr:cNvPr>
        <xdr:cNvCxnSpPr/>
      </xdr:nvCxnSpPr>
      <xdr:spPr>
        <a:xfrm flipV="1">
          <a:off x="22160864" y="5687873"/>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93286</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D9D5DD3A-EDBB-4DBE-956B-1CE8A4797999}"/>
            </a:ext>
          </a:extLst>
        </xdr:cNvPr>
        <xdr:cNvSpPr txBox="1"/>
      </xdr:nvSpPr>
      <xdr:spPr>
        <a:xfrm>
          <a:off x="22199600" y="712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89459</xdr:rowOff>
    </xdr:from>
    <xdr:to>
      <xdr:col>116</xdr:col>
      <xdr:colOff>152400</xdr:colOff>
      <xdr:row>41</xdr:row>
      <xdr:rowOff>89459</xdr:rowOff>
    </xdr:to>
    <xdr:cxnSp macro="">
      <xdr:nvCxnSpPr>
        <xdr:cNvPr id="479" name="直線コネクタ 478">
          <a:extLst>
            <a:ext uri="{FF2B5EF4-FFF2-40B4-BE49-F238E27FC236}">
              <a16:creationId xmlns:a16="http://schemas.microsoft.com/office/drawing/2014/main" id="{B4C06C88-A8FE-4582-8FB2-7195F19951F5}"/>
            </a:ext>
          </a:extLst>
        </xdr:cNvPr>
        <xdr:cNvCxnSpPr/>
      </xdr:nvCxnSpPr>
      <xdr:spPr>
        <a:xfrm>
          <a:off x="22072600" y="711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148150</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0232162C-25A3-49F9-8572-F80B62DA1165}"/>
            </a:ext>
          </a:extLst>
        </xdr:cNvPr>
        <xdr:cNvSpPr txBox="1"/>
      </xdr:nvSpPr>
      <xdr:spPr>
        <a:xfrm>
          <a:off x="22199600" y="546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30023</xdr:rowOff>
    </xdr:from>
    <xdr:to>
      <xdr:col>116</xdr:col>
      <xdr:colOff>152400</xdr:colOff>
      <xdr:row>33</xdr:row>
      <xdr:rowOff>30023</xdr:rowOff>
    </xdr:to>
    <xdr:cxnSp macro="">
      <xdr:nvCxnSpPr>
        <xdr:cNvPr id="481" name="直線コネクタ 480">
          <a:extLst>
            <a:ext uri="{FF2B5EF4-FFF2-40B4-BE49-F238E27FC236}">
              <a16:creationId xmlns:a16="http://schemas.microsoft.com/office/drawing/2014/main" id="{A03A9AAA-4737-4D6F-8692-8F959FE85AB9}"/>
            </a:ext>
          </a:extLst>
        </xdr:cNvPr>
        <xdr:cNvCxnSpPr/>
      </xdr:nvCxnSpPr>
      <xdr:spPr>
        <a:xfrm>
          <a:off x="22072600" y="5687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38676</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F02655B1-5E89-47DE-8316-AE76CF8C99DE}"/>
            </a:ext>
          </a:extLst>
        </xdr:cNvPr>
        <xdr:cNvSpPr txBox="1"/>
      </xdr:nvSpPr>
      <xdr:spPr>
        <a:xfrm>
          <a:off x="22199600" y="6553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15799</xdr:rowOff>
    </xdr:from>
    <xdr:to>
      <xdr:col>116</xdr:col>
      <xdr:colOff>114300</xdr:colOff>
      <xdr:row>39</xdr:row>
      <xdr:rowOff>117399</xdr:rowOff>
    </xdr:to>
    <xdr:sp macro="" textlink="">
      <xdr:nvSpPr>
        <xdr:cNvPr id="483" name="フローチャート: 判断 482">
          <a:extLst>
            <a:ext uri="{FF2B5EF4-FFF2-40B4-BE49-F238E27FC236}">
              <a16:creationId xmlns:a16="http://schemas.microsoft.com/office/drawing/2014/main" id="{908351C5-0F47-4177-A765-C175C637A596}"/>
            </a:ext>
          </a:extLst>
        </xdr:cNvPr>
        <xdr:cNvSpPr/>
      </xdr:nvSpPr>
      <xdr:spPr>
        <a:xfrm>
          <a:off x="22110700" y="670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30429</xdr:rowOff>
    </xdr:from>
    <xdr:to>
      <xdr:col>112</xdr:col>
      <xdr:colOff>38100</xdr:colOff>
      <xdr:row>39</xdr:row>
      <xdr:rowOff>132029</xdr:rowOff>
    </xdr:to>
    <xdr:sp macro="" textlink="">
      <xdr:nvSpPr>
        <xdr:cNvPr id="484" name="フローチャート: 判断 483">
          <a:extLst>
            <a:ext uri="{FF2B5EF4-FFF2-40B4-BE49-F238E27FC236}">
              <a16:creationId xmlns:a16="http://schemas.microsoft.com/office/drawing/2014/main" id="{A42475B9-997D-4D14-B313-9422DE9B371D}"/>
            </a:ext>
          </a:extLst>
        </xdr:cNvPr>
        <xdr:cNvSpPr/>
      </xdr:nvSpPr>
      <xdr:spPr>
        <a:xfrm>
          <a:off x="21272500" y="671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41402</xdr:rowOff>
    </xdr:from>
    <xdr:to>
      <xdr:col>107</xdr:col>
      <xdr:colOff>101600</xdr:colOff>
      <xdr:row>39</xdr:row>
      <xdr:rowOff>143002</xdr:rowOff>
    </xdr:to>
    <xdr:sp macro="" textlink="">
      <xdr:nvSpPr>
        <xdr:cNvPr id="485" name="フローチャート: 判断 484">
          <a:extLst>
            <a:ext uri="{FF2B5EF4-FFF2-40B4-BE49-F238E27FC236}">
              <a16:creationId xmlns:a16="http://schemas.microsoft.com/office/drawing/2014/main" id="{67C4233F-3AD8-4182-882B-B74CABB4AE52}"/>
            </a:ext>
          </a:extLst>
        </xdr:cNvPr>
        <xdr:cNvSpPr/>
      </xdr:nvSpPr>
      <xdr:spPr>
        <a:xfrm>
          <a:off x="20383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115468</xdr:rowOff>
    </xdr:from>
    <xdr:to>
      <xdr:col>102</xdr:col>
      <xdr:colOff>165100</xdr:colOff>
      <xdr:row>40</xdr:row>
      <xdr:rowOff>45618</xdr:rowOff>
    </xdr:to>
    <xdr:sp macro="" textlink="">
      <xdr:nvSpPr>
        <xdr:cNvPr id="486" name="フローチャート: 判断 485">
          <a:extLst>
            <a:ext uri="{FF2B5EF4-FFF2-40B4-BE49-F238E27FC236}">
              <a16:creationId xmlns:a16="http://schemas.microsoft.com/office/drawing/2014/main" id="{771BFA44-4D67-4073-9770-5F0985813D79}"/>
            </a:ext>
          </a:extLst>
        </xdr:cNvPr>
        <xdr:cNvSpPr/>
      </xdr:nvSpPr>
      <xdr:spPr>
        <a:xfrm>
          <a:off x="19494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35</xdr:row>
      <xdr:rowOff>171247</xdr:rowOff>
    </xdr:from>
    <xdr:to>
      <xdr:col>98</xdr:col>
      <xdr:colOff>38100</xdr:colOff>
      <xdr:row>36</xdr:row>
      <xdr:rowOff>101397</xdr:rowOff>
    </xdr:to>
    <xdr:sp macro="" textlink="">
      <xdr:nvSpPr>
        <xdr:cNvPr id="487" name="フローチャート: 判断 486">
          <a:extLst>
            <a:ext uri="{FF2B5EF4-FFF2-40B4-BE49-F238E27FC236}">
              <a16:creationId xmlns:a16="http://schemas.microsoft.com/office/drawing/2014/main" id="{4604AC17-6D41-4D4E-B25E-BBABE915F261}"/>
            </a:ext>
          </a:extLst>
        </xdr:cNvPr>
        <xdr:cNvSpPr/>
      </xdr:nvSpPr>
      <xdr:spPr>
        <a:xfrm>
          <a:off x="18605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724AA5AD-6B54-4BD8-ACDF-5FA5E72DB58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688CC516-74FB-4D77-A159-52194A9A351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B6297AD8-74E3-42A8-9774-F73533064B9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7E3C7AB1-4433-4BD3-B269-FDF046E4E2F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FA2F7983-A198-4AC4-B696-852D8B769ED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150673</xdr:rowOff>
    </xdr:from>
    <xdr:to>
      <xdr:col>116</xdr:col>
      <xdr:colOff>114300</xdr:colOff>
      <xdr:row>41</xdr:row>
      <xdr:rowOff>80823</xdr:rowOff>
    </xdr:to>
    <xdr:sp macro="" textlink="">
      <xdr:nvSpPr>
        <xdr:cNvPr id="493" name="楕円 492">
          <a:extLst>
            <a:ext uri="{FF2B5EF4-FFF2-40B4-BE49-F238E27FC236}">
              <a16:creationId xmlns:a16="http://schemas.microsoft.com/office/drawing/2014/main" id="{C036E8A0-C6EE-4439-B0E1-45F704CBA568}"/>
            </a:ext>
          </a:extLst>
        </xdr:cNvPr>
        <xdr:cNvSpPr/>
      </xdr:nvSpPr>
      <xdr:spPr>
        <a:xfrm>
          <a:off x="22110700" y="700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65600</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D2A65588-D8CA-48B6-952E-7EBD342AF7CA}"/>
            </a:ext>
          </a:extLst>
        </xdr:cNvPr>
        <xdr:cNvSpPr txBox="1"/>
      </xdr:nvSpPr>
      <xdr:spPr>
        <a:xfrm>
          <a:off x="22199600" y="692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151587</xdr:rowOff>
    </xdr:from>
    <xdr:to>
      <xdr:col>112</xdr:col>
      <xdr:colOff>38100</xdr:colOff>
      <xdr:row>41</xdr:row>
      <xdr:rowOff>81737</xdr:rowOff>
    </xdr:to>
    <xdr:sp macro="" textlink="">
      <xdr:nvSpPr>
        <xdr:cNvPr id="495" name="楕円 494">
          <a:extLst>
            <a:ext uri="{FF2B5EF4-FFF2-40B4-BE49-F238E27FC236}">
              <a16:creationId xmlns:a16="http://schemas.microsoft.com/office/drawing/2014/main" id="{663CFE05-9EC0-45B0-949E-E207AA5C2E88}"/>
            </a:ext>
          </a:extLst>
        </xdr:cNvPr>
        <xdr:cNvSpPr/>
      </xdr:nvSpPr>
      <xdr:spPr>
        <a:xfrm>
          <a:off x="21272500" y="700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30023</xdr:rowOff>
    </xdr:from>
    <xdr:to>
      <xdr:col>116</xdr:col>
      <xdr:colOff>63500</xdr:colOff>
      <xdr:row>41</xdr:row>
      <xdr:rowOff>30937</xdr:rowOff>
    </xdr:to>
    <xdr:cxnSp macro="">
      <xdr:nvCxnSpPr>
        <xdr:cNvPr id="496" name="直線コネクタ 495">
          <a:extLst>
            <a:ext uri="{FF2B5EF4-FFF2-40B4-BE49-F238E27FC236}">
              <a16:creationId xmlns:a16="http://schemas.microsoft.com/office/drawing/2014/main" id="{921296EB-E64A-474F-96B3-AD0274EF51E9}"/>
            </a:ext>
          </a:extLst>
        </xdr:cNvPr>
        <xdr:cNvCxnSpPr/>
      </xdr:nvCxnSpPr>
      <xdr:spPr>
        <a:xfrm flipV="1">
          <a:off x="21323300" y="7059473"/>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28601</xdr:rowOff>
    </xdr:from>
    <xdr:to>
      <xdr:col>107</xdr:col>
      <xdr:colOff>101600</xdr:colOff>
      <xdr:row>41</xdr:row>
      <xdr:rowOff>130201</xdr:rowOff>
    </xdr:to>
    <xdr:sp macro="" textlink="">
      <xdr:nvSpPr>
        <xdr:cNvPr id="497" name="楕円 496">
          <a:extLst>
            <a:ext uri="{FF2B5EF4-FFF2-40B4-BE49-F238E27FC236}">
              <a16:creationId xmlns:a16="http://schemas.microsoft.com/office/drawing/2014/main" id="{477F182F-0C6F-478D-9EDD-7E28C42402DF}"/>
            </a:ext>
          </a:extLst>
        </xdr:cNvPr>
        <xdr:cNvSpPr/>
      </xdr:nvSpPr>
      <xdr:spPr>
        <a:xfrm>
          <a:off x="20383500" y="705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30937</xdr:rowOff>
    </xdr:from>
    <xdr:to>
      <xdr:col>111</xdr:col>
      <xdr:colOff>177800</xdr:colOff>
      <xdr:row>41</xdr:row>
      <xdr:rowOff>79401</xdr:rowOff>
    </xdr:to>
    <xdr:cxnSp macro="">
      <xdr:nvCxnSpPr>
        <xdr:cNvPr id="498" name="直線コネクタ 497">
          <a:extLst>
            <a:ext uri="{FF2B5EF4-FFF2-40B4-BE49-F238E27FC236}">
              <a16:creationId xmlns:a16="http://schemas.microsoft.com/office/drawing/2014/main" id="{C99E7385-1940-42A1-B1D6-03EEB78150AD}"/>
            </a:ext>
          </a:extLst>
        </xdr:cNvPr>
        <xdr:cNvCxnSpPr/>
      </xdr:nvCxnSpPr>
      <xdr:spPr>
        <a:xfrm flipV="1">
          <a:off x="20434300" y="7060387"/>
          <a:ext cx="889000" cy="4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157073</xdr:rowOff>
    </xdr:from>
    <xdr:to>
      <xdr:col>102</xdr:col>
      <xdr:colOff>165100</xdr:colOff>
      <xdr:row>41</xdr:row>
      <xdr:rowOff>87223</xdr:rowOff>
    </xdr:to>
    <xdr:sp macro="" textlink="">
      <xdr:nvSpPr>
        <xdr:cNvPr id="499" name="楕円 498">
          <a:extLst>
            <a:ext uri="{FF2B5EF4-FFF2-40B4-BE49-F238E27FC236}">
              <a16:creationId xmlns:a16="http://schemas.microsoft.com/office/drawing/2014/main" id="{20E01E8E-8CA9-47A2-B998-97A14A6A673B}"/>
            </a:ext>
          </a:extLst>
        </xdr:cNvPr>
        <xdr:cNvSpPr/>
      </xdr:nvSpPr>
      <xdr:spPr>
        <a:xfrm>
          <a:off x="19494500" y="701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36423</xdr:rowOff>
    </xdr:from>
    <xdr:to>
      <xdr:col>107</xdr:col>
      <xdr:colOff>50800</xdr:colOff>
      <xdr:row>41</xdr:row>
      <xdr:rowOff>79401</xdr:rowOff>
    </xdr:to>
    <xdr:cxnSp macro="">
      <xdr:nvCxnSpPr>
        <xdr:cNvPr id="500" name="直線コネクタ 499">
          <a:extLst>
            <a:ext uri="{FF2B5EF4-FFF2-40B4-BE49-F238E27FC236}">
              <a16:creationId xmlns:a16="http://schemas.microsoft.com/office/drawing/2014/main" id="{6B122E1B-6038-4660-9BF8-14A7827D2549}"/>
            </a:ext>
          </a:extLst>
        </xdr:cNvPr>
        <xdr:cNvCxnSpPr/>
      </xdr:nvCxnSpPr>
      <xdr:spPr>
        <a:xfrm>
          <a:off x="19545300" y="7065873"/>
          <a:ext cx="889000" cy="4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159817</xdr:rowOff>
    </xdr:from>
    <xdr:to>
      <xdr:col>98</xdr:col>
      <xdr:colOff>38100</xdr:colOff>
      <xdr:row>41</xdr:row>
      <xdr:rowOff>89967</xdr:rowOff>
    </xdr:to>
    <xdr:sp macro="" textlink="">
      <xdr:nvSpPr>
        <xdr:cNvPr id="501" name="楕円 500">
          <a:extLst>
            <a:ext uri="{FF2B5EF4-FFF2-40B4-BE49-F238E27FC236}">
              <a16:creationId xmlns:a16="http://schemas.microsoft.com/office/drawing/2014/main" id="{D2D909E0-61E5-4909-8BE7-1CBEA903E6B2}"/>
            </a:ext>
          </a:extLst>
        </xdr:cNvPr>
        <xdr:cNvSpPr/>
      </xdr:nvSpPr>
      <xdr:spPr>
        <a:xfrm>
          <a:off x="18605500" y="701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36423</xdr:rowOff>
    </xdr:from>
    <xdr:to>
      <xdr:col>102</xdr:col>
      <xdr:colOff>114300</xdr:colOff>
      <xdr:row>41</xdr:row>
      <xdr:rowOff>39167</xdr:rowOff>
    </xdr:to>
    <xdr:cxnSp macro="">
      <xdr:nvCxnSpPr>
        <xdr:cNvPr id="502" name="直線コネクタ 501">
          <a:extLst>
            <a:ext uri="{FF2B5EF4-FFF2-40B4-BE49-F238E27FC236}">
              <a16:creationId xmlns:a16="http://schemas.microsoft.com/office/drawing/2014/main" id="{9A0478A8-9408-4B64-A65A-F2EE9BD5ECA8}"/>
            </a:ext>
          </a:extLst>
        </xdr:cNvPr>
        <xdr:cNvCxnSpPr/>
      </xdr:nvCxnSpPr>
      <xdr:spPr>
        <a:xfrm flipV="1">
          <a:off x="18656300" y="7065873"/>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148556</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8E94696F-8F77-4EBA-8BDD-7130C382CC6A}"/>
            </a:ext>
          </a:extLst>
        </xdr:cNvPr>
        <xdr:cNvSpPr txBox="1"/>
      </xdr:nvSpPr>
      <xdr:spPr>
        <a:xfrm>
          <a:off x="21075727"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159529</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BE9009CD-0176-454A-BB53-6E4D09537F31}"/>
            </a:ext>
          </a:extLst>
        </xdr:cNvPr>
        <xdr:cNvSpPr txBox="1"/>
      </xdr:nvSpPr>
      <xdr:spPr>
        <a:xfrm>
          <a:off x="201994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62145</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EC5B41E0-B9D7-4ACB-B61E-0211435739D2}"/>
            </a:ext>
          </a:extLst>
        </xdr:cNvPr>
        <xdr:cNvSpPr txBox="1"/>
      </xdr:nvSpPr>
      <xdr:spPr>
        <a:xfrm>
          <a:off x="19310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117924</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69A0C712-2B30-4D91-8AF0-0329C0F531DA}"/>
            </a:ext>
          </a:extLst>
        </xdr:cNvPr>
        <xdr:cNvSpPr txBox="1"/>
      </xdr:nvSpPr>
      <xdr:spPr>
        <a:xfrm>
          <a:off x="18421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72864</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238AD733-16FB-4412-A78A-58A9834B51CE}"/>
            </a:ext>
          </a:extLst>
        </xdr:cNvPr>
        <xdr:cNvSpPr txBox="1"/>
      </xdr:nvSpPr>
      <xdr:spPr>
        <a:xfrm>
          <a:off x="21075727" y="710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121328</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F7D52139-8D93-40C4-82AA-A6E8EAD4AD60}"/>
            </a:ext>
          </a:extLst>
        </xdr:cNvPr>
        <xdr:cNvSpPr txBox="1"/>
      </xdr:nvSpPr>
      <xdr:spPr>
        <a:xfrm>
          <a:off x="20199427" y="715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78350</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C47CDC09-6B85-438E-9360-8239B2EF572C}"/>
            </a:ext>
          </a:extLst>
        </xdr:cNvPr>
        <xdr:cNvSpPr txBox="1"/>
      </xdr:nvSpPr>
      <xdr:spPr>
        <a:xfrm>
          <a:off x="19310427" y="710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81094</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D3831B82-7D02-434E-B266-F3AEF0F0C2CD}"/>
            </a:ext>
          </a:extLst>
        </xdr:cNvPr>
        <xdr:cNvSpPr txBox="1"/>
      </xdr:nvSpPr>
      <xdr:spPr>
        <a:xfrm>
          <a:off x="18421427" y="711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37741FE0-9B08-40E5-A81D-863A0BD5BAC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FCD5D326-EE03-4BD1-8672-CADD389BB60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28B4CF47-4CC3-427C-A07C-E4854423F78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626F6AFC-7425-4E2E-854B-AD7E12B3031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FE3AD760-E109-414E-8A6E-44FD0E88660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F6E22B5F-0205-451A-865F-615CD4E99D8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E7BABA7C-0185-4B90-9F9C-F540C1710CF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DC627D81-B067-4413-93B4-E13F4516F5D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F04C5358-7AFD-4FED-8F36-1B38C9F5592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8CE758B6-F886-4583-8760-109593F228F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06EF77C6-9455-43FF-AEA2-0000D20AD4D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FBA9C54F-4855-4AC6-837D-6F96E18D14A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6A01AED8-287B-4341-8067-519F47B06373}"/>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E7FF0A88-FA89-4CCB-A180-FF80DB9115D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F9F14AE7-2419-4620-AAFC-BAC5B3F802A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3E0C64FF-1B66-470E-9E87-A6C7D768A8D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B29EDF7D-FCBE-4074-AAF3-708CDEF8048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B7F3DDE1-32A6-4C66-B8A9-191DBAC757D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87AE9B05-1A77-4627-ACB6-8D970620CEF6}"/>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F45F7B7A-6FAE-4EA5-8CF6-97D1F97F50E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7400CA48-A345-4BC4-9680-ECC54F76085B}"/>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C10A76D0-5305-4D63-97FB-536BE00680F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98B9302B-8781-4C5F-8F37-CF653610FD64}"/>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2E059AD6-92BF-47DE-A2B4-DEEEFBBF2B2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38100</xdr:rowOff>
    </xdr:to>
    <xdr:cxnSp macro="">
      <xdr:nvCxnSpPr>
        <xdr:cNvPr id="535" name="直線コネクタ 534">
          <a:extLst>
            <a:ext uri="{FF2B5EF4-FFF2-40B4-BE49-F238E27FC236}">
              <a16:creationId xmlns:a16="http://schemas.microsoft.com/office/drawing/2014/main" id="{E8139ED9-7478-4D48-987F-6AD7A21A14D3}"/>
            </a:ext>
          </a:extLst>
        </xdr:cNvPr>
        <xdr:cNvCxnSpPr/>
      </xdr:nvCxnSpPr>
      <xdr:spPr>
        <a:xfrm flipV="1">
          <a:off x="16318864" y="94411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FC2C22A9-3AB0-42B2-B5BD-BFF66D9B46C7}"/>
            </a:ext>
          </a:extLst>
        </xdr:cNvPr>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37" name="直線コネクタ 536">
          <a:extLst>
            <a:ext uri="{FF2B5EF4-FFF2-40B4-BE49-F238E27FC236}">
              <a16:creationId xmlns:a16="http://schemas.microsoft.com/office/drawing/2014/main" id="{7AE99C1C-67E2-48B3-8861-41F485A31D67}"/>
            </a:ext>
          </a:extLst>
        </xdr:cNvPr>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CE86EFBA-D8E6-4F9A-ADFB-3D01B3A60C5D}"/>
            </a:ext>
          </a:extLst>
        </xdr:cNvPr>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539" name="直線コネクタ 538">
          <a:extLst>
            <a:ext uri="{FF2B5EF4-FFF2-40B4-BE49-F238E27FC236}">
              <a16:creationId xmlns:a16="http://schemas.microsoft.com/office/drawing/2014/main" id="{ECF56C27-97E7-4B52-8F87-C54766752E3E}"/>
            </a:ext>
          </a:extLst>
        </xdr:cNvPr>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38752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727EC230-5FD7-4525-8A2E-19531E8EA319}"/>
            </a:ext>
          </a:extLst>
        </xdr:cNvPr>
        <xdr:cNvSpPr txBox="1"/>
      </xdr:nvSpPr>
      <xdr:spPr>
        <a:xfrm>
          <a:off x="16357600" y="1015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41" name="フローチャート: 判断 540">
          <a:extLst>
            <a:ext uri="{FF2B5EF4-FFF2-40B4-BE49-F238E27FC236}">
              <a16:creationId xmlns:a16="http://schemas.microsoft.com/office/drawing/2014/main" id="{94D886C1-5D8D-4929-A639-EBE252D19231}"/>
            </a:ext>
          </a:extLst>
        </xdr:cNvPr>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2" name="フローチャート: 判断 541">
          <a:extLst>
            <a:ext uri="{FF2B5EF4-FFF2-40B4-BE49-F238E27FC236}">
              <a16:creationId xmlns:a16="http://schemas.microsoft.com/office/drawing/2014/main" id="{11C81DC5-B52D-4AF1-BE9C-262455BA63BC}"/>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43" name="フローチャート: 判断 542">
          <a:extLst>
            <a:ext uri="{FF2B5EF4-FFF2-40B4-BE49-F238E27FC236}">
              <a16:creationId xmlns:a16="http://schemas.microsoft.com/office/drawing/2014/main" id="{BEF59356-BD44-4585-AFF3-6E64B0BFC0FE}"/>
            </a:ext>
          </a:extLst>
        </xdr:cNvPr>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544" name="フローチャート: 判断 543">
          <a:extLst>
            <a:ext uri="{FF2B5EF4-FFF2-40B4-BE49-F238E27FC236}">
              <a16:creationId xmlns:a16="http://schemas.microsoft.com/office/drawing/2014/main" id="{6984C96F-0BB4-4A4D-B589-B95D70F54D06}"/>
            </a:ext>
          </a:extLst>
        </xdr:cNvPr>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101600</xdr:rowOff>
    </xdr:from>
    <xdr:to>
      <xdr:col>67</xdr:col>
      <xdr:colOff>101600</xdr:colOff>
      <xdr:row>60</xdr:row>
      <xdr:rowOff>31750</xdr:rowOff>
    </xdr:to>
    <xdr:sp macro="" textlink="">
      <xdr:nvSpPr>
        <xdr:cNvPr id="545" name="フローチャート: 判断 544">
          <a:extLst>
            <a:ext uri="{FF2B5EF4-FFF2-40B4-BE49-F238E27FC236}">
              <a16:creationId xmlns:a16="http://schemas.microsoft.com/office/drawing/2014/main" id="{93B009BF-5710-4544-A0E4-4129CFF1B79A}"/>
            </a:ext>
          </a:extLst>
        </xdr:cNvPr>
        <xdr:cNvSpPr/>
      </xdr:nvSpPr>
      <xdr:spPr>
        <a:xfrm>
          <a:off x="12763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9A470EA4-CBA3-424C-AC8D-50166902C0E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9EA26F6C-F7B4-4797-95C1-CD112C4E08D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4984D4F2-3005-47E9-B12F-DFED470D00A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9307339E-94AB-443F-91DD-D6E7B3528B0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A45F50B6-BCB3-433F-8C00-DC030B988F5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76835</xdr:rowOff>
    </xdr:from>
    <xdr:to>
      <xdr:col>85</xdr:col>
      <xdr:colOff>177800</xdr:colOff>
      <xdr:row>62</xdr:row>
      <xdr:rowOff>6985</xdr:rowOff>
    </xdr:to>
    <xdr:sp macro="" textlink="">
      <xdr:nvSpPr>
        <xdr:cNvPr id="551" name="楕円 550">
          <a:extLst>
            <a:ext uri="{FF2B5EF4-FFF2-40B4-BE49-F238E27FC236}">
              <a16:creationId xmlns:a16="http://schemas.microsoft.com/office/drawing/2014/main" id="{0628CC2F-2F4D-447F-995A-F3BA39D74947}"/>
            </a:ext>
          </a:extLst>
        </xdr:cNvPr>
        <xdr:cNvSpPr/>
      </xdr:nvSpPr>
      <xdr:spPr>
        <a:xfrm>
          <a:off x="162687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55262</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FD8F12DD-F6C0-4699-B643-7D7DC3EBBACA}"/>
            </a:ext>
          </a:extLst>
        </xdr:cNvPr>
        <xdr:cNvSpPr txBox="1"/>
      </xdr:nvSpPr>
      <xdr:spPr>
        <a:xfrm>
          <a:off x="16357600" y="1051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27305</xdr:rowOff>
    </xdr:from>
    <xdr:to>
      <xdr:col>81</xdr:col>
      <xdr:colOff>101600</xdr:colOff>
      <xdr:row>61</xdr:row>
      <xdr:rowOff>128905</xdr:rowOff>
    </xdr:to>
    <xdr:sp macro="" textlink="">
      <xdr:nvSpPr>
        <xdr:cNvPr id="553" name="楕円 552">
          <a:extLst>
            <a:ext uri="{FF2B5EF4-FFF2-40B4-BE49-F238E27FC236}">
              <a16:creationId xmlns:a16="http://schemas.microsoft.com/office/drawing/2014/main" id="{80AB3C0E-848F-4290-B3DE-80606379E26F}"/>
            </a:ext>
          </a:extLst>
        </xdr:cNvPr>
        <xdr:cNvSpPr/>
      </xdr:nvSpPr>
      <xdr:spPr>
        <a:xfrm>
          <a:off x="154305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78105</xdr:rowOff>
    </xdr:from>
    <xdr:to>
      <xdr:col>85</xdr:col>
      <xdr:colOff>127000</xdr:colOff>
      <xdr:row>61</xdr:row>
      <xdr:rowOff>127635</xdr:rowOff>
    </xdr:to>
    <xdr:cxnSp macro="">
      <xdr:nvCxnSpPr>
        <xdr:cNvPr id="554" name="直線コネクタ 553">
          <a:extLst>
            <a:ext uri="{FF2B5EF4-FFF2-40B4-BE49-F238E27FC236}">
              <a16:creationId xmlns:a16="http://schemas.microsoft.com/office/drawing/2014/main" id="{6A3187BC-9C59-4F4F-8B1C-19ECB19DF63A}"/>
            </a:ext>
          </a:extLst>
        </xdr:cNvPr>
        <xdr:cNvCxnSpPr/>
      </xdr:nvCxnSpPr>
      <xdr:spPr>
        <a:xfrm>
          <a:off x="15481300" y="1053655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154940</xdr:rowOff>
    </xdr:from>
    <xdr:to>
      <xdr:col>76</xdr:col>
      <xdr:colOff>165100</xdr:colOff>
      <xdr:row>62</xdr:row>
      <xdr:rowOff>85090</xdr:rowOff>
    </xdr:to>
    <xdr:sp macro="" textlink="">
      <xdr:nvSpPr>
        <xdr:cNvPr id="555" name="楕円 554">
          <a:extLst>
            <a:ext uri="{FF2B5EF4-FFF2-40B4-BE49-F238E27FC236}">
              <a16:creationId xmlns:a16="http://schemas.microsoft.com/office/drawing/2014/main" id="{FFB31623-84C7-4570-B793-DF1C4E3FD4B5}"/>
            </a:ext>
          </a:extLst>
        </xdr:cNvPr>
        <xdr:cNvSpPr/>
      </xdr:nvSpPr>
      <xdr:spPr>
        <a:xfrm>
          <a:off x="14541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78105</xdr:rowOff>
    </xdr:from>
    <xdr:to>
      <xdr:col>81</xdr:col>
      <xdr:colOff>50800</xdr:colOff>
      <xdr:row>62</xdr:row>
      <xdr:rowOff>34290</xdr:rowOff>
    </xdr:to>
    <xdr:cxnSp macro="">
      <xdr:nvCxnSpPr>
        <xdr:cNvPr id="556" name="直線コネクタ 555">
          <a:extLst>
            <a:ext uri="{FF2B5EF4-FFF2-40B4-BE49-F238E27FC236}">
              <a16:creationId xmlns:a16="http://schemas.microsoft.com/office/drawing/2014/main" id="{72C23F16-402E-4407-99E8-32699CA80E31}"/>
            </a:ext>
          </a:extLst>
        </xdr:cNvPr>
        <xdr:cNvCxnSpPr/>
      </xdr:nvCxnSpPr>
      <xdr:spPr>
        <a:xfrm flipV="1">
          <a:off x="14592300" y="10536555"/>
          <a:ext cx="8890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158750</xdr:rowOff>
    </xdr:from>
    <xdr:to>
      <xdr:col>72</xdr:col>
      <xdr:colOff>38100</xdr:colOff>
      <xdr:row>61</xdr:row>
      <xdr:rowOff>88900</xdr:rowOff>
    </xdr:to>
    <xdr:sp macro="" textlink="">
      <xdr:nvSpPr>
        <xdr:cNvPr id="557" name="楕円 556">
          <a:extLst>
            <a:ext uri="{FF2B5EF4-FFF2-40B4-BE49-F238E27FC236}">
              <a16:creationId xmlns:a16="http://schemas.microsoft.com/office/drawing/2014/main" id="{A6F3CD0E-A322-4869-A42C-B8485E31FE1B}"/>
            </a:ext>
          </a:extLst>
        </xdr:cNvPr>
        <xdr:cNvSpPr/>
      </xdr:nvSpPr>
      <xdr:spPr>
        <a:xfrm>
          <a:off x="13652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38100</xdr:rowOff>
    </xdr:from>
    <xdr:to>
      <xdr:col>76</xdr:col>
      <xdr:colOff>114300</xdr:colOff>
      <xdr:row>62</xdr:row>
      <xdr:rowOff>34290</xdr:rowOff>
    </xdr:to>
    <xdr:cxnSp macro="">
      <xdr:nvCxnSpPr>
        <xdr:cNvPr id="558" name="直線コネクタ 557">
          <a:extLst>
            <a:ext uri="{FF2B5EF4-FFF2-40B4-BE49-F238E27FC236}">
              <a16:creationId xmlns:a16="http://schemas.microsoft.com/office/drawing/2014/main" id="{F9533658-9F19-486F-A3FC-B2B2F14C0FD7}"/>
            </a:ext>
          </a:extLst>
        </xdr:cNvPr>
        <xdr:cNvCxnSpPr/>
      </xdr:nvCxnSpPr>
      <xdr:spPr>
        <a:xfrm>
          <a:off x="13703300" y="1049655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114935</xdr:rowOff>
    </xdr:from>
    <xdr:to>
      <xdr:col>67</xdr:col>
      <xdr:colOff>101600</xdr:colOff>
      <xdr:row>61</xdr:row>
      <xdr:rowOff>45085</xdr:rowOff>
    </xdr:to>
    <xdr:sp macro="" textlink="">
      <xdr:nvSpPr>
        <xdr:cNvPr id="559" name="楕円 558">
          <a:extLst>
            <a:ext uri="{FF2B5EF4-FFF2-40B4-BE49-F238E27FC236}">
              <a16:creationId xmlns:a16="http://schemas.microsoft.com/office/drawing/2014/main" id="{724B7ED9-0ABD-4F50-9D7A-2A1A894551CA}"/>
            </a:ext>
          </a:extLst>
        </xdr:cNvPr>
        <xdr:cNvSpPr/>
      </xdr:nvSpPr>
      <xdr:spPr>
        <a:xfrm>
          <a:off x="1276350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165735</xdr:rowOff>
    </xdr:from>
    <xdr:to>
      <xdr:col>71</xdr:col>
      <xdr:colOff>177800</xdr:colOff>
      <xdr:row>61</xdr:row>
      <xdr:rowOff>38100</xdr:rowOff>
    </xdr:to>
    <xdr:cxnSp macro="">
      <xdr:nvCxnSpPr>
        <xdr:cNvPr id="560" name="直線コネクタ 559">
          <a:extLst>
            <a:ext uri="{FF2B5EF4-FFF2-40B4-BE49-F238E27FC236}">
              <a16:creationId xmlns:a16="http://schemas.microsoft.com/office/drawing/2014/main" id="{C15F56EC-C4C4-4284-BAC2-CFADE31C7CBF}"/>
            </a:ext>
          </a:extLst>
        </xdr:cNvPr>
        <xdr:cNvCxnSpPr/>
      </xdr:nvCxnSpPr>
      <xdr:spPr>
        <a:xfrm>
          <a:off x="12814300" y="1045273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61" name="n_1aveValue【学校施設】&#10;有形固定資産減価償却率">
          <a:extLst>
            <a:ext uri="{FF2B5EF4-FFF2-40B4-BE49-F238E27FC236}">
              <a16:creationId xmlns:a16="http://schemas.microsoft.com/office/drawing/2014/main" id="{763A7517-4157-47D7-B1C8-F0E67716BE40}"/>
            </a:ext>
          </a:extLst>
        </xdr:cNvPr>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562" name="n_2aveValue【学校施設】&#10;有形固定資産減価償却率">
          <a:extLst>
            <a:ext uri="{FF2B5EF4-FFF2-40B4-BE49-F238E27FC236}">
              <a16:creationId xmlns:a16="http://schemas.microsoft.com/office/drawing/2014/main" id="{B640870B-3FBB-43A7-9E51-90B7AD71D177}"/>
            </a:ext>
          </a:extLst>
        </xdr:cNvPr>
        <xdr:cNvSpPr txBox="1"/>
      </xdr:nvSpPr>
      <xdr:spPr>
        <a:xfrm>
          <a:off x="14389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65422</xdr:rowOff>
    </xdr:from>
    <xdr:ext cx="405111" cy="259045"/>
    <xdr:sp macro="" textlink="">
      <xdr:nvSpPr>
        <xdr:cNvPr id="563" name="n_3aveValue【学校施設】&#10;有形固定資産減価償却率">
          <a:extLst>
            <a:ext uri="{FF2B5EF4-FFF2-40B4-BE49-F238E27FC236}">
              <a16:creationId xmlns:a16="http://schemas.microsoft.com/office/drawing/2014/main" id="{FBEB4D26-DDC9-4BDE-A703-0F7B4F3B6699}"/>
            </a:ext>
          </a:extLst>
        </xdr:cNvPr>
        <xdr:cNvSpPr txBox="1"/>
      </xdr:nvSpPr>
      <xdr:spPr>
        <a:xfrm>
          <a:off x="13500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48277</xdr:rowOff>
    </xdr:from>
    <xdr:ext cx="405111" cy="259045"/>
    <xdr:sp macro="" textlink="">
      <xdr:nvSpPr>
        <xdr:cNvPr id="564" name="n_4aveValue【学校施設】&#10;有形固定資産減価償却率">
          <a:extLst>
            <a:ext uri="{FF2B5EF4-FFF2-40B4-BE49-F238E27FC236}">
              <a16:creationId xmlns:a16="http://schemas.microsoft.com/office/drawing/2014/main" id="{3071429C-8315-4739-9775-446561380BAF}"/>
            </a:ext>
          </a:extLst>
        </xdr:cNvPr>
        <xdr:cNvSpPr txBox="1"/>
      </xdr:nvSpPr>
      <xdr:spPr>
        <a:xfrm>
          <a:off x="12611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120032</xdr:rowOff>
    </xdr:from>
    <xdr:ext cx="405111" cy="259045"/>
    <xdr:sp macro="" textlink="">
      <xdr:nvSpPr>
        <xdr:cNvPr id="565" name="n_1mainValue【学校施設】&#10;有形固定資産減価償却率">
          <a:extLst>
            <a:ext uri="{FF2B5EF4-FFF2-40B4-BE49-F238E27FC236}">
              <a16:creationId xmlns:a16="http://schemas.microsoft.com/office/drawing/2014/main" id="{E8593661-9B75-42B0-9D0B-EE951C52A1DF}"/>
            </a:ext>
          </a:extLst>
        </xdr:cNvPr>
        <xdr:cNvSpPr txBox="1"/>
      </xdr:nvSpPr>
      <xdr:spPr>
        <a:xfrm>
          <a:off x="15266044"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76217</xdr:rowOff>
    </xdr:from>
    <xdr:ext cx="405111" cy="259045"/>
    <xdr:sp macro="" textlink="">
      <xdr:nvSpPr>
        <xdr:cNvPr id="566" name="n_2mainValue【学校施設】&#10;有形固定資産減価償却率">
          <a:extLst>
            <a:ext uri="{FF2B5EF4-FFF2-40B4-BE49-F238E27FC236}">
              <a16:creationId xmlns:a16="http://schemas.microsoft.com/office/drawing/2014/main" id="{35CB8245-6F06-4682-8CC8-6FA3E6D94A14}"/>
            </a:ext>
          </a:extLst>
        </xdr:cNvPr>
        <xdr:cNvSpPr txBox="1"/>
      </xdr:nvSpPr>
      <xdr:spPr>
        <a:xfrm>
          <a:off x="143897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80027</xdr:rowOff>
    </xdr:from>
    <xdr:ext cx="405111" cy="259045"/>
    <xdr:sp macro="" textlink="">
      <xdr:nvSpPr>
        <xdr:cNvPr id="567" name="n_3mainValue【学校施設】&#10;有形固定資産減価償却率">
          <a:extLst>
            <a:ext uri="{FF2B5EF4-FFF2-40B4-BE49-F238E27FC236}">
              <a16:creationId xmlns:a16="http://schemas.microsoft.com/office/drawing/2014/main" id="{BD3087F0-1B43-437A-A696-24BA1703A409}"/>
            </a:ext>
          </a:extLst>
        </xdr:cNvPr>
        <xdr:cNvSpPr txBox="1"/>
      </xdr:nvSpPr>
      <xdr:spPr>
        <a:xfrm>
          <a:off x="13500744"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36212</xdr:rowOff>
    </xdr:from>
    <xdr:ext cx="405111" cy="259045"/>
    <xdr:sp macro="" textlink="">
      <xdr:nvSpPr>
        <xdr:cNvPr id="568" name="n_4mainValue【学校施設】&#10;有形固定資産減価償却率">
          <a:extLst>
            <a:ext uri="{FF2B5EF4-FFF2-40B4-BE49-F238E27FC236}">
              <a16:creationId xmlns:a16="http://schemas.microsoft.com/office/drawing/2014/main" id="{A16922AE-D271-4344-BD85-DE3974A2C929}"/>
            </a:ext>
          </a:extLst>
        </xdr:cNvPr>
        <xdr:cNvSpPr txBox="1"/>
      </xdr:nvSpPr>
      <xdr:spPr>
        <a:xfrm>
          <a:off x="12611744"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9BC9B80A-C454-4058-A269-4E8FCA0D276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CD73872-DEB0-4A0C-B656-D2ABA9D1DEE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157321BB-4686-4605-82D2-FD647107F4A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5FD33B8C-77CD-4FA9-880A-5B768358D99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E24665F6-CFAD-43F2-ACAC-6C6CCB3B5E8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D7B8A788-1D1F-4251-B713-4DA48DF1147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BE43EAF7-E0B8-45C4-A27D-6920FD56561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AF2EC07A-EC61-47D0-84A9-5D876E23635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41E88455-972F-41BF-AC9D-4F589A11F1F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133ED60A-909F-4463-AF8E-B36AFBC67F5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A23D7FD3-649A-4D9C-A278-2A7F1E5E68D4}"/>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73C5B097-385B-4089-A676-2225CD0E8D65}"/>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FF284E9D-607E-4797-B2F7-5CE0E3E22BA1}"/>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a:extLst>
            <a:ext uri="{FF2B5EF4-FFF2-40B4-BE49-F238E27FC236}">
              <a16:creationId xmlns:a16="http://schemas.microsoft.com/office/drawing/2014/main" id="{EC580813-AD23-4CF1-9308-22E96A5B6BAA}"/>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151AB79E-E1FD-48AF-BC18-E2476CEBF167}"/>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a:extLst>
            <a:ext uri="{FF2B5EF4-FFF2-40B4-BE49-F238E27FC236}">
              <a16:creationId xmlns:a16="http://schemas.microsoft.com/office/drawing/2014/main" id="{EE373293-80BE-422A-BC2B-E5FA63087AC5}"/>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107D2295-0AC3-4196-B3A2-20F56049F4DB}"/>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a:extLst>
            <a:ext uri="{FF2B5EF4-FFF2-40B4-BE49-F238E27FC236}">
              <a16:creationId xmlns:a16="http://schemas.microsoft.com/office/drawing/2014/main" id="{775B3228-BA98-48FE-9EC4-A7F606B8F54D}"/>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2AE137A3-D861-45C6-816A-AA246EBC7F8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a16="http://schemas.microsoft.com/office/drawing/2014/main" id="{F73FE9F6-2E73-45E8-AB5A-176F24207B46}"/>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3755FDDF-24B2-41AA-A31B-4BA04C171F2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64877</xdr:rowOff>
    </xdr:from>
    <xdr:to>
      <xdr:col>116</xdr:col>
      <xdr:colOff>62864</xdr:colOff>
      <xdr:row>63</xdr:row>
      <xdr:rowOff>127284</xdr:rowOff>
    </xdr:to>
    <xdr:cxnSp macro="">
      <xdr:nvCxnSpPr>
        <xdr:cNvPr id="590" name="直線コネクタ 589">
          <a:extLst>
            <a:ext uri="{FF2B5EF4-FFF2-40B4-BE49-F238E27FC236}">
              <a16:creationId xmlns:a16="http://schemas.microsoft.com/office/drawing/2014/main" id="{DA766D5A-393A-4831-ADC0-6969770C11AB}"/>
            </a:ext>
          </a:extLst>
        </xdr:cNvPr>
        <xdr:cNvCxnSpPr/>
      </xdr:nvCxnSpPr>
      <xdr:spPr>
        <a:xfrm flipV="1">
          <a:off x="22160864" y="9666077"/>
          <a:ext cx="0" cy="1262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131111</xdr:rowOff>
    </xdr:from>
    <xdr:ext cx="469744" cy="259045"/>
    <xdr:sp macro="" textlink="">
      <xdr:nvSpPr>
        <xdr:cNvPr id="591" name="【学校施設】&#10;一人当たり面積最小値テキスト">
          <a:extLst>
            <a:ext uri="{FF2B5EF4-FFF2-40B4-BE49-F238E27FC236}">
              <a16:creationId xmlns:a16="http://schemas.microsoft.com/office/drawing/2014/main" id="{EBCC8AC2-66FC-4345-AD5A-706799ECDD1C}"/>
            </a:ext>
          </a:extLst>
        </xdr:cNvPr>
        <xdr:cNvSpPr txBox="1"/>
      </xdr:nvSpPr>
      <xdr:spPr>
        <a:xfrm>
          <a:off x="22199600" y="1093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127284</xdr:rowOff>
    </xdr:from>
    <xdr:to>
      <xdr:col>116</xdr:col>
      <xdr:colOff>152400</xdr:colOff>
      <xdr:row>63</xdr:row>
      <xdr:rowOff>127284</xdr:rowOff>
    </xdr:to>
    <xdr:cxnSp macro="">
      <xdr:nvCxnSpPr>
        <xdr:cNvPr id="592" name="直線コネクタ 591">
          <a:extLst>
            <a:ext uri="{FF2B5EF4-FFF2-40B4-BE49-F238E27FC236}">
              <a16:creationId xmlns:a16="http://schemas.microsoft.com/office/drawing/2014/main" id="{1FAF9322-0E2B-4758-B347-9DEDEA07E872}"/>
            </a:ext>
          </a:extLst>
        </xdr:cNvPr>
        <xdr:cNvCxnSpPr/>
      </xdr:nvCxnSpPr>
      <xdr:spPr>
        <a:xfrm>
          <a:off x="22072600" y="10928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11554</xdr:rowOff>
    </xdr:from>
    <xdr:ext cx="534377" cy="259045"/>
    <xdr:sp macro="" textlink="">
      <xdr:nvSpPr>
        <xdr:cNvPr id="593" name="【学校施設】&#10;一人当たり面積最大値テキスト">
          <a:extLst>
            <a:ext uri="{FF2B5EF4-FFF2-40B4-BE49-F238E27FC236}">
              <a16:creationId xmlns:a16="http://schemas.microsoft.com/office/drawing/2014/main" id="{050E5CC6-3F39-458C-9C93-C8E13891EF20}"/>
            </a:ext>
          </a:extLst>
        </xdr:cNvPr>
        <xdr:cNvSpPr txBox="1"/>
      </xdr:nvSpPr>
      <xdr:spPr>
        <a:xfrm>
          <a:off x="22199600" y="944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64877</xdr:rowOff>
    </xdr:from>
    <xdr:to>
      <xdr:col>116</xdr:col>
      <xdr:colOff>152400</xdr:colOff>
      <xdr:row>56</xdr:row>
      <xdr:rowOff>64877</xdr:rowOff>
    </xdr:to>
    <xdr:cxnSp macro="">
      <xdr:nvCxnSpPr>
        <xdr:cNvPr id="594" name="直線コネクタ 593">
          <a:extLst>
            <a:ext uri="{FF2B5EF4-FFF2-40B4-BE49-F238E27FC236}">
              <a16:creationId xmlns:a16="http://schemas.microsoft.com/office/drawing/2014/main" id="{F338DD01-0587-4DD3-9AD6-BB530082B7F3}"/>
            </a:ext>
          </a:extLst>
        </xdr:cNvPr>
        <xdr:cNvCxnSpPr/>
      </xdr:nvCxnSpPr>
      <xdr:spPr>
        <a:xfrm>
          <a:off x="22072600" y="96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67622</xdr:rowOff>
    </xdr:from>
    <xdr:ext cx="469744" cy="259045"/>
    <xdr:sp macro="" textlink="">
      <xdr:nvSpPr>
        <xdr:cNvPr id="595" name="【学校施設】&#10;一人当たり面積平均値テキスト">
          <a:extLst>
            <a:ext uri="{FF2B5EF4-FFF2-40B4-BE49-F238E27FC236}">
              <a16:creationId xmlns:a16="http://schemas.microsoft.com/office/drawing/2014/main" id="{4550992B-1C1A-401C-95DF-1A5B22F4A646}"/>
            </a:ext>
          </a:extLst>
        </xdr:cNvPr>
        <xdr:cNvSpPr txBox="1"/>
      </xdr:nvSpPr>
      <xdr:spPr>
        <a:xfrm>
          <a:off x="22199600" y="10697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89195</xdr:rowOff>
    </xdr:from>
    <xdr:to>
      <xdr:col>116</xdr:col>
      <xdr:colOff>114300</xdr:colOff>
      <xdr:row>63</xdr:row>
      <xdr:rowOff>19345</xdr:rowOff>
    </xdr:to>
    <xdr:sp macro="" textlink="">
      <xdr:nvSpPr>
        <xdr:cNvPr id="596" name="フローチャート: 判断 595">
          <a:extLst>
            <a:ext uri="{FF2B5EF4-FFF2-40B4-BE49-F238E27FC236}">
              <a16:creationId xmlns:a16="http://schemas.microsoft.com/office/drawing/2014/main" id="{3044F08C-C624-45FD-ADB5-A7C0945D2224}"/>
            </a:ext>
          </a:extLst>
        </xdr:cNvPr>
        <xdr:cNvSpPr/>
      </xdr:nvSpPr>
      <xdr:spPr>
        <a:xfrm>
          <a:off x="22110700" y="1071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96921</xdr:rowOff>
    </xdr:from>
    <xdr:to>
      <xdr:col>112</xdr:col>
      <xdr:colOff>38100</xdr:colOff>
      <xdr:row>63</xdr:row>
      <xdr:rowOff>27071</xdr:rowOff>
    </xdr:to>
    <xdr:sp macro="" textlink="">
      <xdr:nvSpPr>
        <xdr:cNvPr id="597" name="フローチャート: 判断 596">
          <a:extLst>
            <a:ext uri="{FF2B5EF4-FFF2-40B4-BE49-F238E27FC236}">
              <a16:creationId xmlns:a16="http://schemas.microsoft.com/office/drawing/2014/main" id="{AA522918-0756-4C96-AE71-F4527EE15E7D}"/>
            </a:ext>
          </a:extLst>
        </xdr:cNvPr>
        <xdr:cNvSpPr/>
      </xdr:nvSpPr>
      <xdr:spPr>
        <a:xfrm>
          <a:off x="21272500" y="107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104053</xdr:rowOff>
    </xdr:from>
    <xdr:to>
      <xdr:col>107</xdr:col>
      <xdr:colOff>101600</xdr:colOff>
      <xdr:row>63</xdr:row>
      <xdr:rowOff>34203</xdr:rowOff>
    </xdr:to>
    <xdr:sp macro="" textlink="">
      <xdr:nvSpPr>
        <xdr:cNvPr id="598" name="フローチャート: 判断 597">
          <a:extLst>
            <a:ext uri="{FF2B5EF4-FFF2-40B4-BE49-F238E27FC236}">
              <a16:creationId xmlns:a16="http://schemas.microsoft.com/office/drawing/2014/main" id="{832D362D-356E-43B2-8DA7-F2FDA6D814F7}"/>
            </a:ext>
          </a:extLst>
        </xdr:cNvPr>
        <xdr:cNvSpPr/>
      </xdr:nvSpPr>
      <xdr:spPr>
        <a:xfrm>
          <a:off x="20383500" y="1073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135875</xdr:rowOff>
    </xdr:from>
    <xdr:to>
      <xdr:col>102</xdr:col>
      <xdr:colOff>165100</xdr:colOff>
      <xdr:row>63</xdr:row>
      <xdr:rowOff>66025</xdr:rowOff>
    </xdr:to>
    <xdr:sp macro="" textlink="">
      <xdr:nvSpPr>
        <xdr:cNvPr id="599" name="フローチャート: 判断 598">
          <a:extLst>
            <a:ext uri="{FF2B5EF4-FFF2-40B4-BE49-F238E27FC236}">
              <a16:creationId xmlns:a16="http://schemas.microsoft.com/office/drawing/2014/main" id="{34DA2EBE-69D2-4B41-85BA-BD8528F3B6CE}"/>
            </a:ext>
          </a:extLst>
        </xdr:cNvPr>
        <xdr:cNvSpPr/>
      </xdr:nvSpPr>
      <xdr:spPr>
        <a:xfrm>
          <a:off x="19494500" y="1076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135417</xdr:rowOff>
    </xdr:from>
    <xdr:to>
      <xdr:col>98</xdr:col>
      <xdr:colOff>38100</xdr:colOff>
      <xdr:row>63</xdr:row>
      <xdr:rowOff>65567</xdr:rowOff>
    </xdr:to>
    <xdr:sp macro="" textlink="">
      <xdr:nvSpPr>
        <xdr:cNvPr id="600" name="フローチャート: 判断 599">
          <a:extLst>
            <a:ext uri="{FF2B5EF4-FFF2-40B4-BE49-F238E27FC236}">
              <a16:creationId xmlns:a16="http://schemas.microsoft.com/office/drawing/2014/main" id="{50F4EE9B-C0F4-4E02-806A-6342396E7D09}"/>
            </a:ext>
          </a:extLst>
        </xdr:cNvPr>
        <xdr:cNvSpPr/>
      </xdr:nvSpPr>
      <xdr:spPr>
        <a:xfrm>
          <a:off x="18605500" y="1076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9CA2044D-87BD-4DF5-B60B-61AC6D84C36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86F185A2-3929-42E2-9C3E-3EA58C991D8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F3449B6F-5145-4BE5-AC20-43DAA26C249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5778F3A9-5996-410F-A275-50CBCE7AFBC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31384A6F-5EC1-4EB5-BD9B-C97A6E20111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129154</xdr:rowOff>
    </xdr:from>
    <xdr:to>
      <xdr:col>116</xdr:col>
      <xdr:colOff>114300</xdr:colOff>
      <xdr:row>62</xdr:row>
      <xdr:rowOff>59304</xdr:rowOff>
    </xdr:to>
    <xdr:sp macro="" textlink="">
      <xdr:nvSpPr>
        <xdr:cNvPr id="606" name="楕円 605">
          <a:extLst>
            <a:ext uri="{FF2B5EF4-FFF2-40B4-BE49-F238E27FC236}">
              <a16:creationId xmlns:a16="http://schemas.microsoft.com/office/drawing/2014/main" id="{9D670A91-84FE-4D94-AFFD-429DACB01900}"/>
            </a:ext>
          </a:extLst>
        </xdr:cNvPr>
        <xdr:cNvSpPr/>
      </xdr:nvSpPr>
      <xdr:spPr>
        <a:xfrm>
          <a:off x="22110700" y="1058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152031</xdr:rowOff>
    </xdr:from>
    <xdr:ext cx="469744" cy="259045"/>
    <xdr:sp macro="" textlink="">
      <xdr:nvSpPr>
        <xdr:cNvPr id="607" name="【学校施設】&#10;一人当たり面積該当値テキスト">
          <a:extLst>
            <a:ext uri="{FF2B5EF4-FFF2-40B4-BE49-F238E27FC236}">
              <a16:creationId xmlns:a16="http://schemas.microsoft.com/office/drawing/2014/main" id="{69912A8E-92B2-4F63-85EE-A66245B88EA9}"/>
            </a:ext>
          </a:extLst>
        </xdr:cNvPr>
        <xdr:cNvSpPr txBox="1"/>
      </xdr:nvSpPr>
      <xdr:spPr>
        <a:xfrm>
          <a:off x="22199600" y="1043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133817</xdr:rowOff>
    </xdr:from>
    <xdr:to>
      <xdr:col>112</xdr:col>
      <xdr:colOff>38100</xdr:colOff>
      <xdr:row>62</xdr:row>
      <xdr:rowOff>63967</xdr:rowOff>
    </xdr:to>
    <xdr:sp macro="" textlink="">
      <xdr:nvSpPr>
        <xdr:cNvPr id="608" name="楕円 607">
          <a:extLst>
            <a:ext uri="{FF2B5EF4-FFF2-40B4-BE49-F238E27FC236}">
              <a16:creationId xmlns:a16="http://schemas.microsoft.com/office/drawing/2014/main" id="{B30AE122-0934-4FCF-8D19-DF6087629BC9}"/>
            </a:ext>
          </a:extLst>
        </xdr:cNvPr>
        <xdr:cNvSpPr/>
      </xdr:nvSpPr>
      <xdr:spPr>
        <a:xfrm>
          <a:off x="21272500" y="1059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8504</xdr:rowOff>
    </xdr:from>
    <xdr:to>
      <xdr:col>116</xdr:col>
      <xdr:colOff>63500</xdr:colOff>
      <xdr:row>62</xdr:row>
      <xdr:rowOff>13167</xdr:rowOff>
    </xdr:to>
    <xdr:cxnSp macro="">
      <xdr:nvCxnSpPr>
        <xdr:cNvPr id="609" name="直線コネクタ 608">
          <a:extLst>
            <a:ext uri="{FF2B5EF4-FFF2-40B4-BE49-F238E27FC236}">
              <a16:creationId xmlns:a16="http://schemas.microsoft.com/office/drawing/2014/main" id="{2C664F52-8588-440C-ACB8-EEAE53C026A4}"/>
            </a:ext>
          </a:extLst>
        </xdr:cNvPr>
        <xdr:cNvCxnSpPr/>
      </xdr:nvCxnSpPr>
      <xdr:spPr>
        <a:xfrm flipV="1">
          <a:off x="21323300" y="10638404"/>
          <a:ext cx="8382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16820</xdr:rowOff>
    </xdr:from>
    <xdr:to>
      <xdr:col>107</xdr:col>
      <xdr:colOff>101600</xdr:colOff>
      <xdr:row>62</xdr:row>
      <xdr:rowOff>118420</xdr:rowOff>
    </xdr:to>
    <xdr:sp macro="" textlink="">
      <xdr:nvSpPr>
        <xdr:cNvPr id="610" name="楕円 609">
          <a:extLst>
            <a:ext uri="{FF2B5EF4-FFF2-40B4-BE49-F238E27FC236}">
              <a16:creationId xmlns:a16="http://schemas.microsoft.com/office/drawing/2014/main" id="{4AFE988A-51C7-460D-B4F4-6E4C6E8E7782}"/>
            </a:ext>
          </a:extLst>
        </xdr:cNvPr>
        <xdr:cNvSpPr/>
      </xdr:nvSpPr>
      <xdr:spPr>
        <a:xfrm>
          <a:off x="20383500" y="1064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13167</xdr:rowOff>
    </xdr:from>
    <xdr:to>
      <xdr:col>111</xdr:col>
      <xdr:colOff>177800</xdr:colOff>
      <xdr:row>62</xdr:row>
      <xdr:rowOff>67620</xdr:rowOff>
    </xdr:to>
    <xdr:cxnSp macro="">
      <xdr:nvCxnSpPr>
        <xdr:cNvPr id="611" name="直線コネクタ 610">
          <a:extLst>
            <a:ext uri="{FF2B5EF4-FFF2-40B4-BE49-F238E27FC236}">
              <a16:creationId xmlns:a16="http://schemas.microsoft.com/office/drawing/2014/main" id="{57821C47-9414-4BD2-BB18-830731D414F4}"/>
            </a:ext>
          </a:extLst>
        </xdr:cNvPr>
        <xdr:cNvCxnSpPr/>
      </xdr:nvCxnSpPr>
      <xdr:spPr>
        <a:xfrm flipV="1">
          <a:off x="20434300" y="10643067"/>
          <a:ext cx="889000" cy="5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48092</xdr:rowOff>
    </xdr:from>
    <xdr:to>
      <xdr:col>102</xdr:col>
      <xdr:colOff>165100</xdr:colOff>
      <xdr:row>62</xdr:row>
      <xdr:rowOff>149692</xdr:rowOff>
    </xdr:to>
    <xdr:sp macro="" textlink="">
      <xdr:nvSpPr>
        <xdr:cNvPr id="612" name="楕円 611">
          <a:extLst>
            <a:ext uri="{FF2B5EF4-FFF2-40B4-BE49-F238E27FC236}">
              <a16:creationId xmlns:a16="http://schemas.microsoft.com/office/drawing/2014/main" id="{CE96C654-6123-4220-BE51-93A10698EF20}"/>
            </a:ext>
          </a:extLst>
        </xdr:cNvPr>
        <xdr:cNvSpPr/>
      </xdr:nvSpPr>
      <xdr:spPr>
        <a:xfrm>
          <a:off x="19494500" y="1067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67620</xdr:rowOff>
    </xdr:from>
    <xdr:to>
      <xdr:col>107</xdr:col>
      <xdr:colOff>50800</xdr:colOff>
      <xdr:row>62</xdr:row>
      <xdr:rowOff>98892</xdr:rowOff>
    </xdr:to>
    <xdr:cxnSp macro="">
      <xdr:nvCxnSpPr>
        <xdr:cNvPr id="613" name="直線コネクタ 612">
          <a:extLst>
            <a:ext uri="{FF2B5EF4-FFF2-40B4-BE49-F238E27FC236}">
              <a16:creationId xmlns:a16="http://schemas.microsoft.com/office/drawing/2014/main" id="{D554E1A4-9430-4EA2-90B0-E402BA026A4E}"/>
            </a:ext>
          </a:extLst>
        </xdr:cNvPr>
        <xdr:cNvCxnSpPr/>
      </xdr:nvCxnSpPr>
      <xdr:spPr>
        <a:xfrm flipV="1">
          <a:off x="19545300" y="10697520"/>
          <a:ext cx="889000" cy="3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53579</xdr:rowOff>
    </xdr:from>
    <xdr:to>
      <xdr:col>98</xdr:col>
      <xdr:colOff>38100</xdr:colOff>
      <xdr:row>62</xdr:row>
      <xdr:rowOff>155179</xdr:rowOff>
    </xdr:to>
    <xdr:sp macro="" textlink="">
      <xdr:nvSpPr>
        <xdr:cNvPr id="614" name="楕円 613">
          <a:extLst>
            <a:ext uri="{FF2B5EF4-FFF2-40B4-BE49-F238E27FC236}">
              <a16:creationId xmlns:a16="http://schemas.microsoft.com/office/drawing/2014/main" id="{198EFFC2-55E8-42A0-8B18-2133D0E837BD}"/>
            </a:ext>
          </a:extLst>
        </xdr:cNvPr>
        <xdr:cNvSpPr/>
      </xdr:nvSpPr>
      <xdr:spPr>
        <a:xfrm>
          <a:off x="18605500" y="1068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98892</xdr:rowOff>
    </xdr:from>
    <xdr:to>
      <xdr:col>102</xdr:col>
      <xdr:colOff>114300</xdr:colOff>
      <xdr:row>62</xdr:row>
      <xdr:rowOff>104379</xdr:rowOff>
    </xdr:to>
    <xdr:cxnSp macro="">
      <xdr:nvCxnSpPr>
        <xdr:cNvPr id="615" name="直線コネクタ 614">
          <a:extLst>
            <a:ext uri="{FF2B5EF4-FFF2-40B4-BE49-F238E27FC236}">
              <a16:creationId xmlns:a16="http://schemas.microsoft.com/office/drawing/2014/main" id="{28216C5C-0A6D-4FA2-8F79-41AECC9EEB55}"/>
            </a:ext>
          </a:extLst>
        </xdr:cNvPr>
        <xdr:cNvCxnSpPr/>
      </xdr:nvCxnSpPr>
      <xdr:spPr>
        <a:xfrm flipV="1">
          <a:off x="18656300" y="10728792"/>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18198</xdr:rowOff>
    </xdr:from>
    <xdr:ext cx="469744" cy="259045"/>
    <xdr:sp macro="" textlink="">
      <xdr:nvSpPr>
        <xdr:cNvPr id="616" name="n_1aveValue【学校施設】&#10;一人当たり面積">
          <a:extLst>
            <a:ext uri="{FF2B5EF4-FFF2-40B4-BE49-F238E27FC236}">
              <a16:creationId xmlns:a16="http://schemas.microsoft.com/office/drawing/2014/main" id="{8192662F-5449-4793-941F-E12D4360612A}"/>
            </a:ext>
          </a:extLst>
        </xdr:cNvPr>
        <xdr:cNvSpPr txBox="1"/>
      </xdr:nvSpPr>
      <xdr:spPr>
        <a:xfrm>
          <a:off x="21075727" y="1081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25330</xdr:rowOff>
    </xdr:from>
    <xdr:ext cx="469744" cy="259045"/>
    <xdr:sp macro="" textlink="">
      <xdr:nvSpPr>
        <xdr:cNvPr id="617" name="n_2aveValue【学校施設】&#10;一人当たり面積">
          <a:extLst>
            <a:ext uri="{FF2B5EF4-FFF2-40B4-BE49-F238E27FC236}">
              <a16:creationId xmlns:a16="http://schemas.microsoft.com/office/drawing/2014/main" id="{D705F4FA-5579-40C5-AAA5-C6A71D4B3511}"/>
            </a:ext>
          </a:extLst>
        </xdr:cNvPr>
        <xdr:cNvSpPr txBox="1"/>
      </xdr:nvSpPr>
      <xdr:spPr>
        <a:xfrm>
          <a:off x="20199427" y="1082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57152</xdr:rowOff>
    </xdr:from>
    <xdr:ext cx="469744" cy="259045"/>
    <xdr:sp macro="" textlink="">
      <xdr:nvSpPr>
        <xdr:cNvPr id="618" name="n_3aveValue【学校施設】&#10;一人当たり面積">
          <a:extLst>
            <a:ext uri="{FF2B5EF4-FFF2-40B4-BE49-F238E27FC236}">
              <a16:creationId xmlns:a16="http://schemas.microsoft.com/office/drawing/2014/main" id="{320571CD-78B3-4FA8-92FA-E0C1E8813CA9}"/>
            </a:ext>
          </a:extLst>
        </xdr:cNvPr>
        <xdr:cNvSpPr txBox="1"/>
      </xdr:nvSpPr>
      <xdr:spPr>
        <a:xfrm>
          <a:off x="19310427" y="1085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56694</xdr:rowOff>
    </xdr:from>
    <xdr:ext cx="469744" cy="259045"/>
    <xdr:sp macro="" textlink="">
      <xdr:nvSpPr>
        <xdr:cNvPr id="619" name="n_4aveValue【学校施設】&#10;一人当たり面積">
          <a:extLst>
            <a:ext uri="{FF2B5EF4-FFF2-40B4-BE49-F238E27FC236}">
              <a16:creationId xmlns:a16="http://schemas.microsoft.com/office/drawing/2014/main" id="{E531C6C2-9D1F-4E6C-A993-4BCF05A2FF92}"/>
            </a:ext>
          </a:extLst>
        </xdr:cNvPr>
        <xdr:cNvSpPr txBox="1"/>
      </xdr:nvSpPr>
      <xdr:spPr>
        <a:xfrm>
          <a:off x="18421427" y="1085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80494</xdr:rowOff>
    </xdr:from>
    <xdr:ext cx="469744" cy="259045"/>
    <xdr:sp macro="" textlink="">
      <xdr:nvSpPr>
        <xdr:cNvPr id="620" name="n_1mainValue【学校施設】&#10;一人当たり面積">
          <a:extLst>
            <a:ext uri="{FF2B5EF4-FFF2-40B4-BE49-F238E27FC236}">
              <a16:creationId xmlns:a16="http://schemas.microsoft.com/office/drawing/2014/main" id="{8ECC57B5-9836-427B-8A45-0DF14E9FFDC1}"/>
            </a:ext>
          </a:extLst>
        </xdr:cNvPr>
        <xdr:cNvSpPr txBox="1"/>
      </xdr:nvSpPr>
      <xdr:spPr>
        <a:xfrm>
          <a:off x="21075727" y="1036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134947</xdr:rowOff>
    </xdr:from>
    <xdr:ext cx="469744" cy="259045"/>
    <xdr:sp macro="" textlink="">
      <xdr:nvSpPr>
        <xdr:cNvPr id="621" name="n_2mainValue【学校施設】&#10;一人当たり面積">
          <a:extLst>
            <a:ext uri="{FF2B5EF4-FFF2-40B4-BE49-F238E27FC236}">
              <a16:creationId xmlns:a16="http://schemas.microsoft.com/office/drawing/2014/main" id="{396E94D7-ECA3-4EA7-A782-D95E5402CDCB}"/>
            </a:ext>
          </a:extLst>
        </xdr:cNvPr>
        <xdr:cNvSpPr txBox="1"/>
      </xdr:nvSpPr>
      <xdr:spPr>
        <a:xfrm>
          <a:off x="20199427" y="1042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166219</xdr:rowOff>
    </xdr:from>
    <xdr:ext cx="469744" cy="259045"/>
    <xdr:sp macro="" textlink="">
      <xdr:nvSpPr>
        <xdr:cNvPr id="622" name="n_3mainValue【学校施設】&#10;一人当たり面積">
          <a:extLst>
            <a:ext uri="{FF2B5EF4-FFF2-40B4-BE49-F238E27FC236}">
              <a16:creationId xmlns:a16="http://schemas.microsoft.com/office/drawing/2014/main" id="{2D1C3BB2-F2CB-4FC3-9A80-EA80F08D6D90}"/>
            </a:ext>
          </a:extLst>
        </xdr:cNvPr>
        <xdr:cNvSpPr txBox="1"/>
      </xdr:nvSpPr>
      <xdr:spPr>
        <a:xfrm>
          <a:off x="19310427" y="1045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256</xdr:rowOff>
    </xdr:from>
    <xdr:ext cx="469744" cy="259045"/>
    <xdr:sp macro="" textlink="">
      <xdr:nvSpPr>
        <xdr:cNvPr id="623" name="n_4mainValue【学校施設】&#10;一人当たり面積">
          <a:extLst>
            <a:ext uri="{FF2B5EF4-FFF2-40B4-BE49-F238E27FC236}">
              <a16:creationId xmlns:a16="http://schemas.microsoft.com/office/drawing/2014/main" id="{D76BD119-BB7D-4648-90FC-6372C16D861F}"/>
            </a:ext>
          </a:extLst>
        </xdr:cNvPr>
        <xdr:cNvSpPr txBox="1"/>
      </xdr:nvSpPr>
      <xdr:spPr>
        <a:xfrm>
          <a:off x="18421427" y="1045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F09243E6-2DB4-4D19-A8AD-FBB043DA8F6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D9EE98E0-B9E6-4F00-8C3E-53E4E392D2F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8CC96D2D-F096-4E19-919A-0463776E264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2800108E-B27B-4C50-979B-EADB49BA9A0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10AFF92A-0D73-46BD-81B8-C8D48FA15C9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1E416835-28B6-489B-A496-6AD24967024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4C7C4A8D-1565-40F0-BE7C-08B3AED9C0D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5ECC6560-7A4D-4F13-A647-D166826D9F2C}"/>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0A76C05A-EF5E-440A-BA0F-4BA0E097528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1CD3A866-7595-44A8-A5A7-DDEEF8579D9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0D2D96A0-009F-47B8-B2D1-1B9A7178A92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52D283B8-945F-4554-A409-7979867BAAB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80E672CE-2857-4F1C-A92E-DAA214AE936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7B91F768-4C42-4F3C-B86B-9A1FB44D68E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824CF300-0BFC-48C7-A5B6-1AB22BA7D44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79FB6FD1-6CEE-41F9-9307-DCEBC1CAA8BC}"/>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2E11B64A-159A-4F86-B864-2FAA3D551C2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77ECEFB6-F670-4DB5-B1AE-2B0BBFCA4A7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A555E106-13E4-4176-A357-162A153B8A5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51FC3B01-B71F-4084-9213-7D1223B7D6D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E29F7B2A-B025-425A-AD27-758AD53ADDE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6BBF1596-0332-4DD5-B8C8-50062576135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32D1E7A4-42E5-4D12-BF8B-7C3D876367C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79C4AB87-4BB2-4024-8225-A035E7A318D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DEE761CB-9E9A-44C2-971F-283B91B345D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4645A60B-89B6-4415-B13C-8A9FEF494A4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85F1907D-B252-4047-BA17-286490BEEA6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AE23956F-2B1D-48C8-AF15-F00C2CB2028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D1B61EC6-F771-401B-8491-536877B102D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97E76C95-40F8-42AD-BC7B-1D7975A7298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DAA31BF7-CBD4-4B3D-8E9A-163EBB12FB5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86A4D6E6-892F-41C8-B0BA-635F4C55CAE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F2B0EF53-813A-441F-BC59-D3B02525AE8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E3FE2A20-B8AD-403E-B0AA-D42F5F8CFE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6CF56036-AF61-4C77-822B-97AD650BB0F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636CAD28-8FCD-4BC9-996B-81175C90D4A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EC01880C-EBF1-4840-BBE1-375B0A40450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987CCA19-28E6-479D-8A2F-1729B15E355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5FCF74E0-C337-4E91-BC69-1B82492B894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2D5026F6-BE3F-4D01-B382-A8A8AF862AB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1E63AB92-4352-4C54-B81E-0299611B1D9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17418</xdr:rowOff>
    </xdr:from>
    <xdr:to>
      <xdr:col>85</xdr:col>
      <xdr:colOff>126364</xdr:colOff>
      <xdr:row>109</xdr:row>
      <xdr:rowOff>35379</xdr:rowOff>
    </xdr:to>
    <xdr:cxnSp macro="">
      <xdr:nvCxnSpPr>
        <xdr:cNvPr id="665" name="直線コネクタ 664">
          <a:extLst>
            <a:ext uri="{FF2B5EF4-FFF2-40B4-BE49-F238E27FC236}">
              <a16:creationId xmlns:a16="http://schemas.microsoft.com/office/drawing/2014/main" id="{47C7DD11-EAFC-4FE2-A031-321DEE531177}"/>
            </a:ext>
          </a:extLst>
        </xdr:cNvPr>
        <xdr:cNvCxnSpPr/>
      </xdr:nvCxnSpPr>
      <xdr:spPr>
        <a:xfrm flipV="1">
          <a:off x="16318864" y="1716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公民館】&#10;有形固定資産減価償却率最小値テキスト">
          <a:extLst>
            <a:ext uri="{FF2B5EF4-FFF2-40B4-BE49-F238E27FC236}">
              <a16:creationId xmlns:a16="http://schemas.microsoft.com/office/drawing/2014/main" id="{1655A6A2-E106-4AF4-BDB5-A12D14F4E201}"/>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a:extLst>
            <a:ext uri="{FF2B5EF4-FFF2-40B4-BE49-F238E27FC236}">
              <a16:creationId xmlns:a16="http://schemas.microsoft.com/office/drawing/2014/main" id="{579A609D-8FEC-4110-8D45-CC589AD24A58}"/>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135545</xdr:rowOff>
    </xdr:from>
    <xdr:ext cx="340478" cy="259045"/>
    <xdr:sp macro="" textlink="">
      <xdr:nvSpPr>
        <xdr:cNvPr id="668" name="【公民館】&#10;有形固定資産減価償却率最大値テキスト">
          <a:extLst>
            <a:ext uri="{FF2B5EF4-FFF2-40B4-BE49-F238E27FC236}">
              <a16:creationId xmlns:a16="http://schemas.microsoft.com/office/drawing/2014/main" id="{5BB60A6A-978A-48F5-95A8-F1F30D3D2910}"/>
            </a:ext>
          </a:extLst>
        </xdr:cNvPr>
        <xdr:cNvSpPr txBox="1"/>
      </xdr:nvSpPr>
      <xdr:spPr>
        <a:xfrm>
          <a:off x="16357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17418</xdr:rowOff>
    </xdr:from>
    <xdr:to>
      <xdr:col>86</xdr:col>
      <xdr:colOff>25400</xdr:colOff>
      <xdr:row>100</xdr:row>
      <xdr:rowOff>17418</xdr:rowOff>
    </xdr:to>
    <xdr:cxnSp macro="">
      <xdr:nvCxnSpPr>
        <xdr:cNvPr id="669" name="直線コネクタ 668">
          <a:extLst>
            <a:ext uri="{FF2B5EF4-FFF2-40B4-BE49-F238E27FC236}">
              <a16:creationId xmlns:a16="http://schemas.microsoft.com/office/drawing/2014/main" id="{C6BAF1C5-14C0-482D-A445-D2CCD6781496}"/>
            </a:ext>
          </a:extLst>
        </xdr:cNvPr>
        <xdr:cNvCxnSpPr/>
      </xdr:nvCxnSpPr>
      <xdr:spPr>
        <a:xfrm>
          <a:off x="16230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108693</xdr:rowOff>
    </xdr:from>
    <xdr:ext cx="405111" cy="259045"/>
    <xdr:sp macro="" textlink="">
      <xdr:nvSpPr>
        <xdr:cNvPr id="670" name="【公民館】&#10;有形固定資産減価償却率平均値テキスト">
          <a:extLst>
            <a:ext uri="{FF2B5EF4-FFF2-40B4-BE49-F238E27FC236}">
              <a16:creationId xmlns:a16="http://schemas.microsoft.com/office/drawing/2014/main" id="{C6805B3F-90C2-4CFF-8AB4-CBC2AC9C2546}"/>
            </a:ext>
          </a:extLst>
        </xdr:cNvPr>
        <xdr:cNvSpPr txBox="1"/>
      </xdr:nvSpPr>
      <xdr:spPr>
        <a:xfrm>
          <a:off x="16357600" y="1793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85816</xdr:rowOff>
    </xdr:from>
    <xdr:to>
      <xdr:col>85</xdr:col>
      <xdr:colOff>177800</xdr:colOff>
      <xdr:row>106</xdr:row>
      <xdr:rowOff>15966</xdr:rowOff>
    </xdr:to>
    <xdr:sp macro="" textlink="">
      <xdr:nvSpPr>
        <xdr:cNvPr id="671" name="フローチャート: 判断 670">
          <a:extLst>
            <a:ext uri="{FF2B5EF4-FFF2-40B4-BE49-F238E27FC236}">
              <a16:creationId xmlns:a16="http://schemas.microsoft.com/office/drawing/2014/main" id="{040972C8-5A8C-4584-9407-D8B88E55E9B7}"/>
            </a:ext>
          </a:extLst>
        </xdr:cNvPr>
        <xdr:cNvSpPr/>
      </xdr:nvSpPr>
      <xdr:spPr>
        <a:xfrm>
          <a:off x="16268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64588</xdr:rowOff>
    </xdr:from>
    <xdr:to>
      <xdr:col>81</xdr:col>
      <xdr:colOff>101600</xdr:colOff>
      <xdr:row>105</xdr:row>
      <xdr:rowOff>166188</xdr:rowOff>
    </xdr:to>
    <xdr:sp macro="" textlink="">
      <xdr:nvSpPr>
        <xdr:cNvPr id="672" name="フローチャート: 判断 671">
          <a:extLst>
            <a:ext uri="{FF2B5EF4-FFF2-40B4-BE49-F238E27FC236}">
              <a16:creationId xmlns:a16="http://schemas.microsoft.com/office/drawing/2014/main" id="{D8579E14-C325-4252-8D05-85591F3F1AD5}"/>
            </a:ext>
          </a:extLst>
        </xdr:cNvPr>
        <xdr:cNvSpPr/>
      </xdr:nvSpPr>
      <xdr:spPr>
        <a:xfrm>
          <a:off x="15430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92348</xdr:rowOff>
    </xdr:from>
    <xdr:to>
      <xdr:col>76</xdr:col>
      <xdr:colOff>165100</xdr:colOff>
      <xdr:row>106</xdr:row>
      <xdr:rowOff>22498</xdr:rowOff>
    </xdr:to>
    <xdr:sp macro="" textlink="">
      <xdr:nvSpPr>
        <xdr:cNvPr id="673" name="フローチャート: 判断 672">
          <a:extLst>
            <a:ext uri="{FF2B5EF4-FFF2-40B4-BE49-F238E27FC236}">
              <a16:creationId xmlns:a16="http://schemas.microsoft.com/office/drawing/2014/main" id="{D52F4AE3-DDDC-4A96-A220-E026956040C2}"/>
            </a:ext>
          </a:extLst>
        </xdr:cNvPr>
        <xdr:cNvSpPr/>
      </xdr:nvSpPr>
      <xdr:spPr>
        <a:xfrm>
          <a:off x="14541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674" name="フローチャート: 判断 673">
          <a:extLst>
            <a:ext uri="{FF2B5EF4-FFF2-40B4-BE49-F238E27FC236}">
              <a16:creationId xmlns:a16="http://schemas.microsoft.com/office/drawing/2014/main" id="{F10A9F08-865A-462C-8D2F-6BF5789AD277}"/>
            </a:ext>
          </a:extLst>
        </xdr:cNvPr>
        <xdr:cNvSpPr/>
      </xdr:nvSpPr>
      <xdr:spPr>
        <a:xfrm>
          <a:off x="13652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110308</xdr:rowOff>
    </xdr:from>
    <xdr:to>
      <xdr:col>67</xdr:col>
      <xdr:colOff>101600</xdr:colOff>
      <xdr:row>106</xdr:row>
      <xdr:rowOff>40458</xdr:rowOff>
    </xdr:to>
    <xdr:sp macro="" textlink="">
      <xdr:nvSpPr>
        <xdr:cNvPr id="675" name="フローチャート: 判断 674">
          <a:extLst>
            <a:ext uri="{FF2B5EF4-FFF2-40B4-BE49-F238E27FC236}">
              <a16:creationId xmlns:a16="http://schemas.microsoft.com/office/drawing/2014/main" id="{F582F812-2685-4374-A222-11363519543F}"/>
            </a:ext>
          </a:extLst>
        </xdr:cNvPr>
        <xdr:cNvSpPr/>
      </xdr:nvSpPr>
      <xdr:spPr>
        <a:xfrm>
          <a:off x="12763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8B5F5B03-AE6C-4B14-A00D-1E3C4798DF8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A27D58C0-8C1A-463B-8906-646BACEAD4E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33BF2C57-983F-42B6-9B2C-C158A4D0ABB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981C5EB9-BF08-47E7-92CA-3BE731B8790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7ACFC197-5A26-4068-9374-A3B124A8AD5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79284</xdr:rowOff>
    </xdr:from>
    <xdr:to>
      <xdr:col>85</xdr:col>
      <xdr:colOff>177800</xdr:colOff>
      <xdr:row>108</xdr:row>
      <xdr:rowOff>9434</xdr:rowOff>
    </xdr:to>
    <xdr:sp macro="" textlink="">
      <xdr:nvSpPr>
        <xdr:cNvPr id="681" name="楕円 680">
          <a:extLst>
            <a:ext uri="{FF2B5EF4-FFF2-40B4-BE49-F238E27FC236}">
              <a16:creationId xmlns:a16="http://schemas.microsoft.com/office/drawing/2014/main" id="{FF157E35-9818-4744-8324-251FFC6A744C}"/>
            </a:ext>
          </a:extLst>
        </xdr:cNvPr>
        <xdr:cNvSpPr/>
      </xdr:nvSpPr>
      <xdr:spPr>
        <a:xfrm>
          <a:off x="162687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57711</xdr:rowOff>
    </xdr:from>
    <xdr:ext cx="405111" cy="259045"/>
    <xdr:sp macro="" textlink="">
      <xdr:nvSpPr>
        <xdr:cNvPr id="682" name="【公民館】&#10;有形固定資産減価償却率該当値テキスト">
          <a:extLst>
            <a:ext uri="{FF2B5EF4-FFF2-40B4-BE49-F238E27FC236}">
              <a16:creationId xmlns:a16="http://schemas.microsoft.com/office/drawing/2014/main" id="{1758E72E-6B9F-4D97-88AA-DBBC4BCE1E68}"/>
            </a:ext>
          </a:extLst>
        </xdr:cNvPr>
        <xdr:cNvSpPr txBox="1"/>
      </xdr:nvSpPr>
      <xdr:spPr>
        <a:xfrm>
          <a:off x="16357600" y="1840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41729</xdr:rowOff>
    </xdr:from>
    <xdr:to>
      <xdr:col>81</xdr:col>
      <xdr:colOff>101600</xdr:colOff>
      <xdr:row>107</xdr:row>
      <xdr:rowOff>143329</xdr:rowOff>
    </xdr:to>
    <xdr:sp macro="" textlink="">
      <xdr:nvSpPr>
        <xdr:cNvPr id="683" name="楕円 682">
          <a:extLst>
            <a:ext uri="{FF2B5EF4-FFF2-40B4-BE49-F238E27FC236}">
              <a16:creationId xmlns:a16="http://schemas.microsoft.com/office/drawing/2014/main" id="{D10C0D21-6968-45A3-8C2A-17714BA08159}"/>
            </a:ext>
          </a:extLst>
        </xdr:cNvPr>
        <xdr:cNvSpPr/>
      </xdr:nvSpPr>
      <xdr:spPr>
        <a:xfrm>
          <a:off x="15430500" y="183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92529</xdr:rowOff>
    </xdr:from>
    <xdr:to>
      <xdr:col>85</xdr:col>
      <xdr:colOff>127000</xdr:colOff>
      <xdr:row>107</xdr:row>
      <xdr:rowOff>130084</xdr:rowOff>
    </xdr:to>
    <xdr:cxnSp macro="">
      <xdr:nvCxnSpPr>
        <xdr:cNvPr id="684" name="直線コネクタ 683">
          <a:extLst>
            <a:ext uri="{FF2B5EF4-FFF2-40B4-BE49-F238E27FC236}">
              <a16:creationId xmlns:a16="http://schemas.microsoft.com/office/drawing/2014/main" id="{CDC95777-1865-4C3E-92A1-C947D5816314}"/>
            </a:ext>
          </a:extLst>
        </xdr:cNvPr>
        <xdr:cNvCxnSpPr/>
      </xdr:nvCxnSpPr>
      <xdr:spPr>
        <a:xfrm>
          <a:off x="15481300" y="18437679"/>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164193</xdr:rowOff>
    </xdr:from>
    <xdr:to>
      <xdr:col>76</xdr:col>
      <xdr:colOff>165100</xdr:colOff>
      <xdr:row>107</xdr:row>
      <xdr:rowOff>94343</xdr:rowOff>
    </xdr:to>
    <xdr:sp macro="" textlink="">
      <xdr:nvSpPr>
        <xdr:cNvPr id="685" name="楕円 684">
          <a:extLst>
            <a:ext uri="{FF2B5EF4-FFF2-40B4-BE49-F238E27FC236}">
              <a16:creationId xmlns:a16="http://schemas.microsoft.com/office/drawing/2014/main" id="{3D84DDAC-F669-4E9B-B80B-936B2CEE9292}"/>
            </a:ext>
          </a:extLst>
        </xdr:cNvPr>
        <xdr:cNvSpPr/>
      </xdr:nvSpPr>
      <xdr:spPr>
        <a:xfrm>
          <a:off x="14541500" y="183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43543</xdr:rowOff>
    </xdr:from>
    <xdr:to>
      <xdr:col>81</xdr:col>
      <xdr:colOff>50800</xdr:colOff>
      <xdr:row>107</xdr:row>
      <xdr:rowOff>92529</xdr:rowOff>
    </xdr:to>
    <xdr:cxnSp macro="">
      <xdr:nvCxnSpPr>
        <xdr:cNvPr id="686" name="直線コネクタ 685">
          <a:extLst>
            <a:ext uri="{FF2B5EF4-FFF2-40B4-BE49-F238E27FC236}">
              <a16:creationId xmlns:a16="http://schemas.microsoft.com/office/drawing/2014/main" id="{7DB1E0F8-2EAA-43A5-A472-FD375223E806}"/>
            </a:ext>
          </a:extLst>
        </xdr:cNvPr>
        <xdr:cNvCxnSpPr/>
      </xdr:nvCxnSpPr>
      <xdr:spPr>
        <a:xfrm>
          <a:off x="14592300" y="1838869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5806</xdr:rowOff>
    </xdr:from>
    <xdr:to>
      <xdr:col>72</xdr:col>
      <xdr:colOff>38100</xdr:colOff>
      <xdr:row>107</xdr:row>
      <xdr:rowOff>107406</xdr:rowOff>
    </xdr:to>
    <xdr:sp macro="" textlink="">
      <xdr:nvSpPr>
        <xdr:cNvPr id="687" name="楕円 686">
          <a:extLst>
            <a:ext uri="{FF2B5EF4-FFF2-40B4-BE49-F238E27FC236}">
              <a16:creationId xmlns:a16="http://schemas.microsoft.com/office/drawing/2014/main" id="{1458D01B-B522-4ECF-9878-A8326EF8F6DE}"/>
            </a:ext>
          </a:extLst>
        </xdr:cNvPr>
        <xdr:cNvSpPr/>
      </xdr:nvSpPr>
      <xdr:spPr>
        <a:xfrm>
          <a:off x="13652500" y="1835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43543</xdr:rowOff>
    </xdr:from>
    <xdr:to>
      <xdr:col>76</xdr:col>
      <xdr:colOff>114300</xdr:colOff>
      <xdr:row>107</xdr:row>
      <xdr:rowOff>56606</xdr:rowOff>
    </xdr:to>
    <xdr:cxnSp macro="">
      <xdr:nvCxnSpPr>
        <xdr:cNvPr id="688" name="直線コネクタ 687">
          <a:extLst>
            <a:ext uri="{FF2B5EF4-FFF2-40B4-BE49-F238E27FC236}">
              <a16:creationId xmlns:a16="http://schemas.microsoft.com/office/drawing/2014/main" id="{47339C6C-335A-4BAE-84F5-8A6289E62E60}"/>
            </a:ext>
          </a:extLst>
        </xdr:cNvPr>
        <xdr:cNvCxnSpPr/>
      </xdr:nvCxnSpPr>
      <xdr:spPr>
        <a:xfrm flipV="1">
          <a:off x="13703300" y="1838869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144599</xdr:rowOff>
    </xdr:from>
    <xdr:to>
      <xdr:col>67</xdr:col>
      <xdr:colOff>101600</xdr:colOff>
      <xdr:row>107</xdr:row>
      <xdr:rowOff>74749</xdr:rowOff>
    </xdr:to>
    <xdr:sp macro="" textlink="">
      <xdr:nvSpPr>
        <xdr:cNvPr id="689" name="楕円 688">
          <a:extLst>
            <a:ext uri="{FF2B5EF4-FFF2-40B4-BE49-F238E27FC236}">
              <a16:creationId xmlns:a16="http://schemas.microsoft.com/office/drawing/2014/main" id="{D7A57D39-4F69-4D1E-A90A-7DAC59A1500F}"/>
            </a:ext>
          </a:extLst>
        </xdr:cNvPr>
        <xdr:cNvSpPr/>
      </xdr:nvSpPr>
      <xdr:spPr>
        <a:xfrm>
          <a:off x="12763500" y="18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23949</xdr:rowOff>
    </xdr:from>
    <xdr:to>
      <xdr:col>71</xdr:col>
      <xdr:colOff>177800</xdr:colOff>
      <xdr:row>107</xdr:row>
      <xdr:rowOff>56606</xdr:rowOff>
    </xdr:to>
    <xdr:cxnSp macro="">
      <xdr:nvCxnSpPr>
        <xdr:cNvPr id="690" name="直線コネクタ 689">
          <a:extLst>
            <a:ext uri="{FF2B5EF4-FFF2-40B4-BE49-F238E27FC236}">
              <a16:creationId xmlns:a16="http://schemas.microsoft.com/office/drawing/2014/main" id="{376EC2C7-FA8F-4C88-8F4C-5920936CAD3C}"/>
            </a:ext>
          </a:extLst>
        </xdr:cNvPr>
        <xdr:cNvCxnSpPr/>
      </xdr:nvCxnSpPr>
      <xdr:spPr>
        <a:xfrm>
          <a:off x="12814300" y="1836909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11265</xdr:rowOff>
    </xdr:from>
    <xdr:ext cx="405111" cy="259045"/>
    <xdr:sp macro="" textlink="">
      <xdr:nvSpPr>
        <xdr:cNvPr id="691" name="n_1aveValue【公民館】&#10;有形固定資産減価償却率">
          <a:extLst>
            <a:ext uri="{FF2B5EF4-FFF2-40B4-BE49-F238E27FC236}">
              <a16:creationId xmlns:a16="http://schemas.microsoft.com/office/drawing/2014/main" id="{A7A9CC85-B789-4030-82D5-F4E26F8E2412}"/>
            </a:ext>
          </a:extLst>
        </xdr:cNvPr>
        <xdr:cNvSpPr txBox="1"/>
      </xdr:nvSpPr>
      <xdr:spPr>
        <a:xfrm>
          <a:off x="152660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39025</xdr:rowOff>
    </xdr:from>
    <xdr:ext cx="405111" cy="259045"/>
    <xdr:sp macro="" textlink="">
      <xdr:nvSpPr>
        <xdr:cNvPr id="692" name="n_2aveValue【公民館】&#10;有形固定資産減価償却率">
          <a:extLst>
            <a:ext uri="{FF2B5EF4-FFF2-40B4-BE49-F238E27FC236}">
              <a16:creationId xmlns:a16="http://schemas.microsoft.com/office/drawing/2014/main" id="{3C2DF095-0434-492A-87FF-C57156A33EAE}"/>
            </a:ext>
          </a:extLst>
        </xdr:cNvPr>
        <xdr:cNvSpPr txBox="1"/>
      </xdr:nvSpPr>
      <xdr:spPr>
        <a:xfrm>
          <a:off x="1438974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70048</xdr:rowOff>
    </xdr:from>
    <xdr:ext cx="405111" cy="259045"/>
    <xdr:sp macro="" textlink="">
      <xdr:nvSpPr>
        <xdr:cNvPr id="693" name="n_3aveValue【公民館】&#10;有形固定資産減価償却率">
          <a:extLst>
            <a:ext uri="{FF2B5EF4-FFF2-40B4-BE49-F238E27FC236}">
              <a16:creationId xmlns:a16="http://schemas.microsoft.com/office/drawing/2014/main" id="{99A5AD7B-CBAB-4C83-8E96-823BF8304488}"/>
            </a:ext>
          </a:extLst>
        </xdr:cNvPr>
        <xdr:cNvSpPr txBox="1"/>
      </xdr:nvSpPr>
      <xdr:spPr>
        <a:xfrm>
          <a:off x="13500744" y="1790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56985</xdr:rowOff>
    </xdr:from>
    <xdr:ext cx="405111" cy="259045"/>
    <xdr:sp macro="" textlink="">
      <xdr:nvSpPr>
        <xdr:cNvPr id="694" name="n_4aveValue【公民館】&#10;有形固定資産減価償却率">
          <a:extLst>
            <a:ext uri="{FF2B5EF4-FFF2-40B4-BE49-F238E27FC236}">
              <a16:creationId xmlns:a16="http://schemas.microsoft.com/office/drawing/2014/main" id="{E93B7678-B27D-4DD6-A94A-9605A2D853CD}"/>
            </a:ext>
          </a:extLst>
        </xdr:cNvPr>
        <xdr:cNvSpPr txBox="1"/>
      </xdr:nvSpPr>
      <xdr:spPr>
        <a:xfrm>
          <a:off x="126117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134456</xdr:rowOff>
    </xdr:from>
    <xdr:ext cx="405111" cy="259045"/>
    <xdr:sp macro="" textlink="">
      <xdr:nvSpPr>
        <xdr:cNvPr id="695" name="n_1mainValue【公民館】&#10;有形固定資産減価償却率">
          <a:extLst>
            <a:ext uri="{FF2B5EF4-FFF2-40B4-BE49-F238E27FC236}">
              <a16:creationId xmlns:a16="http://schemas.microsoft.com/office/drawing/2014/main" id="{764130D8-3FFE-4781-B99B-C35AD55E7C2C}"/>
            </a:ext>
          </a:extLst>
        </xdr:cNvPr>
        <xdr:cNvSpPr txBox="1"/>
      </xdr:nvSpPr>
      <xdr:spPr>
        <a:xfrm>
          <a:off x="15266044" y="1847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85470</xdr:rowOff>
    </xdr:from>
    <xdr:ext cx="405111" cy="259045"/>
    <xdr:sp macro="" textlink="">
      <xdr:nvSpPr>
        <xdr:cNvPr id="696" name="n_2mainValue【公民館】&#10;有形固定資産減価償却率">
          <a:extLst>
            <a:ext uri="{FF2B5EF4-FFF2-40B4-BE49-F238E27FC236}">
              <a16:creationId xmlns:a16="http://schemas.microsoft.com/office/drawing/2014/main" id="{D00A9291-855B-4304-98A1-2DD37B33FBC0}"/>
            </a:ext>
          </a:extLst>
        </xdr:cNvPr>
        <xdr:cNvSpPr txBox="1"/>
      </xdr:nvSpPr>
      <xdr:spPr>
        <a:xfrm>
          <a:off x="14389744" y="1843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98533</xdr:rowOff>
    </xdr:from>
    <xdr:ext cx="405111" cy="259045"/>
    <xdr:sp macro="" textlink="">
      <xdr:nvSpPr>
        <xdr:cNvPr id="697" name="n_3mainValue【公民館】&#10;有形固定資産減価償却率">
          <a:extLst>
            <a:ext uri="{FF2B5EF4-FFF2-40B4-BE49-F238E27FC236}">
              <a16:creationId xmlns:a16="http://schemas.microsoft.com/office/drawing/2014/main" id="{BFE65403-CF66-471F-BD91-FB0F8CF8DF54}"/>
            </a:ext>
          </a:extLst>
        </xdr:cNvPr>
        <xdr:cNvSpPr txBox="1"/>
      </xdr:nvSpPr>
      <xdr:spPr>
        <a:xfrm>
          <a:off x="13500744" y="1844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65876</xdr:rowOff>
    </xdr:from>
    <xdr:ext cx="405111" cy="259045"/>
    <xdr:sp macro="" textlink="">
      <xdr:nvSpPr>
        <xdr:cNvPr id="698" name="n_4mainValue【公民館】&#10;有形固定資産減価償却率">
          <a:extLst>
            <a:ext uri="{FF2B5EF4-FFF2-40B4-BE49-F238E27FC236}">
              <a16:creationId xmlns:a16="http://schemas.microsoft.com/office/drawing/2014/main" id="{F5196C2C-9C21-4F46-8918-D2923B512CC4}"/>
            </a:ext>
          </a:extLst>
        </xdr:cNvPr>
        <xdr:cNvSpPr txBox="1"/>
      </xdr:nvSpPr>
      <xdr:spPr>
        <a:xfrm>
          <a:off x="12611744" y="1841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45A47D8B-F64A-490D-8F5D-F0A1755CB21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E5A648C1-2782-4BA3-B182-D6510A5274F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8DF8B98D-35E1-443B-B980-069CFBA83C0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FE1063CF-E768-4B22-9689-2B1BC93C044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78442687-528C-4239-BCAD-D8411E3C7D0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6E67FB24-8EB5-4049-A453-3856F913E34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CD9F10BB-BE21-43A1-88AB-2392F878470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1EF5E288-1234-4D28-8B5D-F0CEEACC1AC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5E37C3D2-C7E0-4040-A5FA-E6D46E2253C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804A9AC4-73E4-4773-9619-DE20826DD27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a:extLst>
            <a:ext uri="{FF2B5EF4-FFF2-40B4-BE49-F238E27FC236}">
              <a16:creationId xmlns:a16="http://schemas.microsoft.com/office/drawing/2014/main" id="{512A54E0-EC1F-4876-B0F5-8C0AD7BBA43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a:extLst>
            <a:ext uri="{FF2B5EF4-FFF2-40B4-BE49-F238E27FC236}">
              <a16:creationId xmlns:a16="http://schemas.microsoft.com/office/drawing/2014/main" id="{16A11C18-A252-44D6-895B-5E653F6422B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a:extLst>
            <a:ext uri="{FF2B5EF4-FFF2-40B4-BE49-F238E27FC236}">
              <a16:creationId xmlns:a16="http://schemas.microsoft.com/office/drawing/2014/main" id="{7D637A99-EDC2-41B4-AC7E-D0EBA8885D6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a:extLst>
            <a:ext uri="{FF2B5EF4-FFF2-40B4-BE49-F238E27FC236}">
              <a16:creationId xmlns:a16="http://schemas.microsoft.com/office/drawing/2014/main" id="{C4B3F87D-67F2-4593-A83A-79C95845B8C9}"/>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a:extLst>
            <a:ext uri="{FF2B5EF4-FFF2-40B4-BE49-F238E27FC236}">
              <a16:creationId xmlns:a16="http://schemas.microsoft.com/office/drawing/2014/main" id="{BBFAC5E8-2AFE-4871-B5EB-4A05B96E409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4" name="テキスト ボックス 713">
          <a:extLst>
            <a:ext uri="{FF2B5EF4-FFF2-40B4-BE49-F238E27FC236}">
              <a16:creationId xmlns:a16="http://schemas.microsoft.com/office/drawing/2014/main" id="{7DCA6E33-CEF8-45EB-B75D-3C2704C7FB46}"/>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a:extLst>
            <a:ext uri="{FF2B5EF4-FFF2-40B4-BE49-F238E27FC236}">
              <a16:creationId xmlns:a16="http://schemas.microsoft.com/office/drawing/2014/main" id="{9C416B3D-9160-4D6F-888B-54E9FE32A83B}"/>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6" name="テキスト ボックス 715">
          <a:extLst>
            <a:ext uri="{FF2B5EF4-FFF2-40B4-BE49-F238E27FC236}">
              <a16:creationId xmlns:a16="http://schemas.microsoft.com/office/drawing/2014/main" id="{69A7D7F2-B5B3-48EF-A460-981C10D19B73}"/>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a:extLst>
            <a:ext uri="{FF2B5EF4-FFF2-40B4-BE49-F238E27FC236}">
              <a16:creationId xmlns:a16="http://schemas.microsoft.com/office/drawing/2014/main" id="{151789D8-E8EB-4BA5-96EF-A8190F487B9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8" name="テキスト ボックス 717">
          <a:extLst>
            <a:ext uri="{FF2B5EF4-FFF2-40B4-BE49-F238E27FC236}">
              <a16:creationId xmlns:a16="http://schemas.microsoft.com/office/drawing/2014/main" id="{CA6ADA49-2B5A-4B63-81B5-CA333A79DC81}"/>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F7F9C5A1-F7B3-42C9-8B5C-08F7575FBB7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0" name="テキスト ボックス 719">
          <a:extLst>
            <a:ext uri="{FF2B5EF4-FFF2-40B4-BE49-F238E27FC236}">
              <a16:creationId xmlns:a16="http://schemas.microsoft.com/office/drawing/2014/main" id="{D4C5F360-A093-46EE-A455-7692F81846BB}"/>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id="{D04F6D0D-0766-40C5-80F3-8357772B430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147980</xdr:rowOff>
    </xdr:from>
    <xdr:to>
      <xdr:col>116</xdr:col>
      <xdr:colOff>62864</xdr:colOff>
      <xdr:row>108</xdr:row>
      <xdr:rowOff>150952</xdr:rowOff>
    </xdr:to>
    <xdr:cxnSp macro="">
      <xdr:nvCxnSpPr>
        <xdr:cNvPr id="722" name="直線コネクタ 721">
          <a:extLst>
            <a:ext uri="{FF2B5EF4-FFF2-40B4-BE49-F238E27FC236}">
              <a16:creationId xmlns:a16="http://schemas.microsoft.com/office/drawing/2014/main" id="{D0C86125-CB38-4A8D-A358-5057248DA512}"/>
            </a:ext>
          </a:extLst>
        </xdr:cNvPr>
        <xdr:cNvCxnSpPr/>
      </xdr:nvCxnSpPr>
      <xdr:spPr>
        <a:xfrm flipV="1">
          <a:off x="22160864" y="17292980"/>
          <a:ext cx="0" cy="1374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154779</xdr:rowOff>
    </xdr:from>
    <xdr:ext cx="469744" cy="259045"/>
    <xdr:sp macro="" textlink="">
      <xdr:nvSpPr>
        <xdr:cNvPr id="723" name="【公民館】&#10;一人当たり面積最小値テキスト">
          <a:extLst>
            <a:ext uri="{FF2B5EF4-FFF2-40B4-BE49-F238E27FC236}">
              <a16:creationId xmlns:a16="http://schemas.microsoft.com/office/drawing/2014/main" id="{446664E5-3B3A-4E39-95FB-3D6C07AA1347}"/>
            </a:ext>
          </a:extLst>
        </xdr:cNvPr>
        <xdr:cNvSpPr txBox="1"/>
      </xdr:nvSpPr>
      <xdr:spPr>
        <a:xfrm>
          <a:off x="22199600" y="1867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150952</xdr:rowOff>
    </xdr:from>
    <xdr:to>
      <xdr:col>116</xdr:col>
      <xdr:colOff>152400</xdr:colOff>
      <xdr:row>108</xdr:row>
      <xdr:rowOff>150952</xdr:rowOff>
    </xdr:to>
    <xdr:cxnSp macro="">
      <xdr:nvCxnSpPr>
        <xdr:cNvPr id="724" name="直線コネクタ 723">
          <a:extLst>
            <a:ext uri="{FF2B5EF4-FFF2-40B4-BE49-F238E27FC236}">
              <a16:creationId xmlns:a16="http://schemas.microsoft.com/office/drawing/2014/main" id="{49BA6440-3261-40ED-BD7E-3E1CA7D34392}"/>
            </a:ext>
          </a:extLst>
        </xdr:cNvPr>
        <xdr:cNvCxnSpPr/>
      </xdr:nvCxnSpPr>
      <xdr:spPr>
        <a:xfrm>
          <a:off x="22072600" y="1866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94657</xdr:rowOff>
    </xdr:from>
    <xdr:ext cx="534377" cy="259045"/>
    <xdr:sp macro="" textlink="">
      <xdr:nvSpPr>
        <xdr:cNvPr id="725" name="【公民館】&#10;一人当たり面積最大値テキスト">
          <a:extLst>
            <a:ext uri="{FF2B5EF4-FFF2-40B4-BE49-F238E27FC236}">
              <a16:creationId xmlns:a16="http://schemas.microsoft.com/office/drawing/2014/main" id="{4B1EA9BE-3F1E-4D36-9283-3B23801A2B86}"/>
            </a:ext>
          </a:extLst>
        </xdr:cNvPr>
        <xdr:cNvSpPr txBox="1"/>
      </xdr:nvSpPr>
      <xdr:spPr>
        <a:xfrm>
          <a:off x="22199600" y="170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147980</xdr:rowOff>
    </xdr:from>
    <xdr:to>
      <xdr:col>116</xdr:col>
      <xdr:colOff>152400</xdr:colOff>
      <xdr:row>100</xdr:row>
      <xdr:rowOff>147980</xdr:rowOff>
    </xdr:to>
    <xdr:cxnSp macro="">
      <xdr:nvCxnSpPr>
        <xdr:cNvPr id="726" name="直線コネクタ 725">
          <a:extLst>
            <a:ext uri="{FF2B5EF4-FFF2-40B4-BE49-F238E27FC236}">
              <a16:creationId xmlns:a16="http://schemas.microsoft.com/office/drawing/2014/main" id="{AA20E6C1-B117-4EFD-9BFB-2F015FBA7F14}"/>
            </a:ext>
          </a:extLst>
        </xdr:cNvPr>
        <xdr:cNvCxnSpPr/>
      </xdr:nvCxnSpPr>
      <xdr:spPr>
        <a:xfrm>
          <a:off x="22072600" y="1729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45990</xdr:rowOff>
    </xdr:from>
    <xdr:ext cx="469744" cy="259045"/>
    <xdr:sp macro="" textlink="">
      <xdr:nvSpPr>
        <xdr:cNvPr id="727" name="【公民館】&#10;一人当たり面積平均値テキスト">
          <a:extLst>
            <a:ext uri="{FF2B5EF4-FFF2-40B4-BE49-F238E27FC236}">
              <a16:creationId xmlns:a16="http://schemas.microsoft.com/office/drawing/2014/main" id="{ACC6AB4F-BF0C-4EF6-A8E0-4B0E4EA8027A}"/>
            </a:ext>
          </a:extLst>
        </xdr:cNvPr>
        <xdr:cNvSpPr txBox="1"/>
      </xdr:nvSpPr>
      <xdr:spPr>
        <a:xfrm>
          <a:off x="22199600" y="18391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728" name="フローチャート: 判断 727">
          <a:extLst>
            <a:ext uri="{FF2B5EF4-FFF2-40B4-BE49-F238E27FC236}">
              <a16:creationId xmlns:a16="http://schemas.microsoft.com/office/drawing/2014/main" id="{E6B83CD4-8B36-48B0-8579-0ED613E30729}"/>
            </a:ext>
          </a:extLst>
        </xdr:cNvPr>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28600</xdr:rowOff>
    </xdr:from>
    <xdr:to>
      <xdr:col>112</xdr:col>
      <xdr:colOff>38100</xdr:colOff>
      <xdr:row>108</xdr:row>
      <xdr:rowOff>130200</xdr:rowOff>
    </xdr:to>
    <xdr:sp macro="" textlink="">
      <xdr:nvSpPr>
        <xdr:cNvPr id="729" name="フローチャート: 判断 728">
          <a:extLst>
            <a:ext uri="{FF2B5EF4-FFF2-40B4-BE49-F238E27FC236}">
              <a16:creationId xmlns:a16="http://schemas.microsoft.com/office/drawing/2014/main" id="{C999259C-622D-4651-99AF-CEFFCF9381C2}"/>
            </a:ext>
          </a:extLst>
        </xdr:cNvPr>
        <xdr:cNvSpPr/>
      </xdr:nvSpPr>
      <xdr:spPr>
        <a:xfrm>
          <a:off x="212725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27381</xdr:rowOff>
    </xdr:from>
    <xdr:to>
      <xdr:col>107</xdr:col>
      <xdr:colOff>101600</xdr:colOff>
      <xdr:row>108</xdr:row>
      <xdr:rowOff>128981</xdr:rowOff>
    </xdr:to>
    <xdr:sp macro="" textlink="">
      <xdr:nvSpPr>
        <xdr:cNvPr id="730" name="フローチャート: 判断 729">
          <a:extLst>
            <a:ext uri="{FF2B5EF4-FFF2-40B4-BE49-F238E27FC236}">
              <a16:creationId xmlns:a16="http://schemas.microsoft.com/office/drawing/2014/main" id="{EDDA4E15-B1DE-4D4A-A7CF-936104E16F23}"/>
            </a:ext>
          </a:extLst>
        </xdr:cNvPr>
        <xdr:cNvSpPr/>
      </xdr:nvSpPr>
      <xdr:spPr>
        <a:xfrm>
          <a:off x="20383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62281</xdr:rowOff>
    </xdr:from>
    <xdr:to>
      <xdr:col>102</xdr:col>
      <xdr:colOff>165100</xdr:colOff>
      <xdr:row>108</xdr:row>
      <xdr:rowOff>163881</xdr:rowOff>
    </xdr:to>
    <xdr:sp macro="" textlink="">
      <xdr:nvSpPr>
        <xdr:cNvPr id="731" name="フローチャート: 判断 730">
          <a:extLst>
            <a:ext uri="{FF2B5EF4-FFF2-40B4-BE49-F238E27FC236}">
              <a16:creationId xmlns:a16="http://schemas.microsoft.com/office/drawing/2014/main" id="{9106851E-264E-4382-A1BB-13D1A9947459}"/>
            </a:ext>
          </a:extLst>
        </xdr:cNvPr>
        <xdr:cNvSpPr/>
      </xdr:nvSpPr>
      <xdr:spPr>
        <a:xfrm>
          <a:off x="19494500" y="1857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64339</xdr:rowOff>
    </xdr:from>
    <xdr:to>
      <xdr:col>98</xdr:col>
      <xdr:colOff>38100</xdr:colOff>
      <xdr:row>108</xdr:row>
      <xdr:rowOff>165939</xdr:rowOff>
    </xdr:to>
    <xdr:sp macro="" textlink="">
      <xdr:nvSpPr>
        <xdr:cNvPr id="732" name="フローチャート: 判断 731">
          <a:extLst>
            <a:ext uri="{FF2B5EF4-FFF2-40B4-BE49-F238E27FC236}">
              <a16:creationId xmlns:a16="http://schemas.microsoft.com/office/drawing/2014/main" id="{F27866EB-4F6D-4618-8CE8-4B5A82FEF40A}"/>
            </a:ext>
          </a:extLst>
        </xdr:cNvPr>
        <xdr:cNvSpPr/>
      </xdr:nvSpPr>
      <xdr:spPr>
        <a:xfrm>
          <a:off x="18605500" y="1858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5BDCCFAB-CFF1-4E8B-89C7-331553BF7F5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71B30F2F-BFB1-4C38-B3C1-3FA6AB9C9A2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BC40B777-E4E3-4960-8D89-01551FBC7FA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2604B214-81A2-4DC4-B248-8046C7E5ED7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7C373868-1212-4222-BFB4-BBABA3E7898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30429</xdr:rowOff>
    </xdr:from>
    <xdr:to>
      <xdr:col>116</xdr:col>
      <xdr:colOff>114300</xdr:colOff>
      <xdr:row>108</xdr:row>
      <xdr:rowOff>132029</xdr:rowOff>
    </xdr:to>
    <xdr:sp macro="" textlink="">
      <xdr:nvSpPr>
        <xdr:cNvPr id="738" name="楕円 737">
          <a:extLst>
            <a:ext uri="{FF2B5EF4-FFF2-40B4-BE49-F238E27FC236}">
              <a16:creationId xmlns:a16="http://schemas.microsoft.com/office/drawing/2014/main" id="{D49B7857-7F71-4AEA-9070-5E0DB7838FCD}"/>
            </a:ext>
          </a:extLst>
        </xdr:cNvPr>
        <xdr:cNvSpPr/>
      </xdr:nvSpPr>
      <xdr:spPr>
        <a:xfrm>
          <a:off x="22110700" y="1854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1541</xdr:rowOff>
    </xdr:from>
    <xdr:ext cx="469744" cy="259045"/>
    <xdr:sp macro="" textlink="">
      <xdr:nvSpPr>
        <xdr:cNvPr id="739" name="【公民館】&#10;一人当たり面積該当値テキスト">
          <a:extLst>
            <a:ext uri="{FF2B5EF4-FFF2-40B4-BE49-F238E27FC236}">
              <a16:creationId xmlns:a16="http://schemas.microsoft.com/office/drawing/2014/main" id="{1487E0BE-CF18-4058-996C-783BC85CCCF1}"/>
            </a:ext>
          </a:extLst>
        </xdr:cNvPr>
        <xdr:cNvSpPr txBox="1"/>
      </xdr:nvSpPr>
      <xdr:spPr>
        <a:xfrm>
          <a:off x="22199600" y="185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31420</xdr:rowOff>
    </xdr:from>
    <xdr:to>
      <xdr:col>112</xdr:col>
      <xdr:colOff>38100</xdr:colOff>
      <xdr:row>108</xdr:row>
      <xdr:rowOff>133020</xdr:rowOff>
    </xdr:to>
    <xdr:sp macro="" textlink="">
      <xdr:nvSpPr>
        <xdr:cNvPr id="740" name="楕円 739">
          <a:extLst>
            <a:ext uri="{FF2B5EF4-FFF2-40B4-BE49-F238E27FC236}">
              <a16:creationId xmlns:a16="http://schemas.microsoft.com/office/drawing/2014/main" id="{34C16D0D-5876-4A3D-86E1-31894CB8BAE7}"/>
            </a:ext>
          </a:extLst>
        </xdr:cNvPr>
        <xdr:cNvSpPr/>
      </xdr:nvSpPr>
      <xdr:spPr>
        <a:xfrm>
          <a:off x="21272500" y="185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81229</xdr:rowOff>
    </xdr:from>
    <xdr:to>
      <xdr:col>116</xdr:col>
      <xdr:colOff>63500</xdr:colOff>
      <xdr:row>108</xdr:row>
      <xdr:rowOff>82220</xdr:rowOff>
    </xdr:to>
    <xdr:cxnSp macro="">
      <xdr:nvCxnSpPr>
        <xdr:cNvPr id="741" name="直線コネクタ 740">
          <a:extLst>
            <a:ext uri="{FF2B5EF4-FFF2-40B4-BE49-F238E27FC236}">
              <a16:creationId xmlns:a16="http://schemas.microsoft.com/office/drawing/2014/main" id="{57FEC438-C901-43F4-BEFB-3BEEC4199BC5}"/>
            </a:ext>
          </a:extLst>
        </xdr:cNvPr>
        <xdr:cNvCxnSpPr/>
      </xdr:nvCxnSpPr>
      <xdr:spPr>
        <a:xfrm flipV="1">
          <a:off x="21323300" y="18597829"/>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91084</xdr:rowOff>
    </xdr:from>
    <xdr:to>
      <xdr:col>107</xdr:col>
      <xdr:colOff>101600</xdr:colOff>
      <xdr:row>108</xdr:row>
      <xdr:rowOff>21234</xdr:rowOff>
    </xdr:to>
    <xdr:sp macro="" textlink="">
      <xdr:nvSpPr>
        <xdr:cNvPr id="742" name="楕円 741">
          <a:extLst>
            <a:ext uri="{FF2B5EF4-FFF2-40B4-BE49-F238E27FC236}">
              <a16:creationId xmlns:a16="http://schemas.microsoft.com/office/drawing/2014/main" id="{E14B3867-5E1D-406C-8C56-5445C45A84E8}"/>
            </a:ext>
          </a:extLst>
        </xdr:cNvPr>
        <xdr:cNvSpPr/>
      </xdr:nvSpPr>
      <xdr:spPr>
        <a:xfrm>
          <a:off x="20383500" y="1843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141884</xdr:rowOff>
    </xdr:from>
    <xdr:to>
      <xdr:col>111</xdr:col>
      <xdr:colOff>177800</xdr:colOff>
      <xdr:row>108</xdr:row>
      <xdr:rowOff>82220</xdr:rowOff>
    </xdr:to>
    <xdr:cxnSp macro="">
      <xdr:nvCxnSpPr>
        <xdr:cNvPr id="743" name="直線コネクタ 742">
          <a:extLst>
            <a:ext uri="{FF2B5EF4-FFF2-40B4-BE49-F238E27FC236}">
              <a16:creationId xmlns:a16="http://schemas.microsoft.com/office/drawing/2014/main" id="{D0A2E04D-9919-41B6-B2DA-A6CE4B120A24}"/>
            </a:ext>
          </a:extLst>
        </xdr:cNvPr>
        <xdr:cNvCxnSpPr/>
      </xdr:nvCxnSpPr>
      <xdr:spPr>
        <a:xfrm>
          <a:off x="20434300" y="18487034"/>
          <a:ext cx="889000" cy="11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62281</xdr:rowOff>
    </xdr:from>
    <xdr:to>
      <xdr:col>102</xdr:col>
      <xdr:colOff>165100</xdr:colOff>
      <xdr:row>108</xdr:row>
      <xdr:rowOff>163881</xdr:rowOff>
    </xdr:to>
    <xdr:sp macro="" textlink="">
      <xdr:nvSpPr>
        <xdr:cNvPr id="744" name="楕円 743">
          <a:extLst>
            <a:ext uri="{FF2B5EF4-FFF2-40B4-BE49-F238E27FC236}">
              <a16:creationId xmlns:a16="http://schemas.microsoft.com/office/drawing/2014/main" id="{79FAFADB-8FC6-414C-BFBB-B523A0286308}"/>
            </a:ext>
          </a:extLst>
        </xdr:cNvPr>
        <xdr:cNvSpPr/>
      </xdr:nvSpPr>
      <xdr:spPr>
        <a:xfrm>
          <a:off x="19494500" y="1857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141884</xdr:rowOff>
    </xdr:from>
    <xdr:to>
      <xdr:col>107</xdr:col>
      <xdr:colOff>50800</xdr:colOff>
      <xdr:row>108</xdr:row>
      <xdr:rowOff>113081</xdr:rowOff>
    </xdr:to>
    <xdr:cxnSp macro="">
      <xdr:nvCxnSpPr>
        <xdr:cNvPr id="745" name="直線コネクタ 744">
          <a:extLst>
            <a:ext uri="{FF2B5EF4-FFF2-40B4-BE49-F238E27FC236}">
              <a16:creationId xmlns:a16="http://schemas.microsoft.com/office/drawing/2014/main" id="{7E77DFFD-92BD-4BF8-8595-26EB077D8D9C}"/>
            </a:ext>
          </a:extLst>
        </xdr:cNvPr>
        <xdr:cNvCxnSpPr/>
      </xdr:nvCxnSpPr>
      <xdr:spPr>
        <a:xfrm flipV="1">
          <a:off x="19545300" y="18487034"/>
          <a:ext cx="889000" cy="14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63195</xdr:rowOff>
    </xdr:from>
    <xdr:to>
      <xdr:col>98</xdr:col>
      <xdr:colOff>38100</xdr:colOff>
      <xdr:row>108</xdr:row>
      <xdr:rowOff>164795</xdr:rowOff>
    </xdr:to>
    <xdr:sp macro="" textlink="">
      <xdr:nvSpPr>
        <xdr:cNvPr id="746" name="楕円 745">
          <a:extLst>
            <a:ext uri="{FF2B5EF4-FFF2-40B4-BE49-F238E27FC236}">
              <a16:creationId xmlns:a16="http://schemas.microsoft.com/office/drawing/2014/main" id="{DC94BEBF-655E-4EF9-9F43-716435BD150F}"/>
            </a:ext>
          </a:extLst>
        </xdr:cNvPr>
        <xdr:cNvSpPr/>
      </xdr:nvSpPr>
      <xdr:spPr>
        <a:xfrm>
          <a:off x="18605500" y="1857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113081</xdr:rowOff>
    </xdr:from>
    <xdr:to>
      <xdr:col>102</xdr:col>
      <xdr:colOff>114300</xdr:colOff>
      <xdr:row>108</xdr:row>
      <xdr:rowOff>113995</xdr:rowOff>
    </xdr:to>
    <xdr:cxnSp macro="">
      <xdr:nvCxnSpPr>
        <xdr:cNvPr id="747" name="直線コネクタ 746">
          <a:extLst>
            <a:ext uri="{FF2B5EF4-FFF2-40B4-BE49-F238E27FC236}">
              <a16:creationId xmlns:a16="http://schemas.microsoft.com/office/drawing/2014/main" id="{FC78CC76-D3BE-4B4B-BA38-A932F886DED6}"/>
            </a:ext>
          </a:extLst>
        </xdr:cNvPr>
        <xdr:cNvCxnSpPr/>
      </xdr:nvCxnSpPr>
      <xdr:spPr>
        <a:xfrm flipV="1">
          <a:off x="18656300" y="1862968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146727</xdr:rowOff>
    </xdr:from>
    <xdr:ext cx="469744" cy="259045"/>
    <xdr:sp macro="" textlink="">
      <xdr:nvSpPr>
        <xdr:cNvPr id="748" name="n_1aveValue【公民館】&#10;一人当たり面積">
          <a:extLst>
            <a:ext uri="{FF2B5EF4-FFF2-40B4-BE49-F238E27FC236}">
              <a16:creationId xmlns:a16="http://schemas.microsoft.com/office/drawing/2014/main" id="{B350F5FA-7834-484E-9255-180774F9FBA0}"/>
            </a:ext>
          </a:extLst>
        </xdr:cNvPr>
        <xdr:cNvSpPr txBox="1"/>
      </xdr:nvSpPr>
      <xdr:spPr>
        <a:xfrm>
          <a:off x="21075727" y="183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120108</xdr:rowOff>
    </xdr:from>
    <xdr:ext cx="469744" cy="259045"/>
    <xdr:sp macro="" textlink="">
      <xdr:nvSpPr>
        <xdr:cNvPr id="749" name="n_2aveValue【公民館】&#10;一人当たり面積">
          <a:extLst>
            <a:ext uri="{FF2B5EF4-FFF2-40B4-BE49-F238E27FC236}">
              <a16:creationId xmlns:a16="http://schemas.microsoft.com/office/drawing/2014/main" id="{DA7BA5DA-6C4C-453E-B86B-718CFF31CAE6}"/>
            </a:ext>
          </a:extLst>
        </xdr:cNvPr>
        <xdr:cNvSpPr txBox="1"/>
      </xdr:nvSpPr>
      <xdr:spPr>
        <a:xfrm>
          <a:off x="20199427" y="1863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155008</xdr:rowOff>
    </xdr:from>
    <xdr:ext cx="469744" cy="259045"/>
    <xdr:sp macro="" textlink="">
      <xdr:nvSpPr>
        <xdr:cNvPr id="750" name="n_3aveValue【公民館】&#10;一人当たり面積">
          <a:extLst>
            <a:ext uri="{FF2B5EF4-FFF2-40B4-BE49-F238E27FC236}">
              <a16:creationId xmlns:a16="http://schemas.microsoft.com/office/drawing/2014/main" id="{0F894E45-2819-40AB-B253-55D32C2D4336}"/>
            </a:ext>
          </a:extLst>
        </xdr:cNvPr>
        <xdr:cNvSpPr txBox="1"/>
      </xdr:nvSpPr>
      <xdr:spPr>
        <a:xfrm>
          <a:off x="19310427" y="1867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157066</xdr:rowOff>
    </xdr:from>
    <xdr:ext cx="469744" cy="259045"/>
    <xdr:sp macro="" textlink="">
      <xdr:nvSpPr>
        <xdr:cNvPr id="751" name="n_4aveValue【公民館】&#10;一人当たり面積">
          <a:extLst>
            <a:ext uri="{FF2B5EF4-FFF2-40B4-BE49-F238E27FC236}">
              <a16:creationId xmlns:a16="http://schemas.microsoft.com/office/drawing/2014/main" id="{3DB73928-C563-4375-9896-ECFDB2BDDBE5}"/>
            </a:ext>
          </a:extLst>
        </xdr:cNvPr>
        <xdr:cNvSpPr txBox="1"/>
      </xdr:nvSpPr>
      <xdr:spPr>
        <a:xfrm>
          <a:off x="18421427" y="1867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124147</xdr:rowOff>
    </xdr:from>
    <xdr:ext cx="469744" cy="259045"/>
    <xdr:sp macro="" textlink="">
      <xdr:nvSpPr>
        <xdr:cNvPr id="752" name="n_1mainValue【公民館】&#10;一人当たり面積">
          <a:extLst>
            <a:ext uri="{FF2B5EF4-FFF2-40B4-BE49-F238E27FC236}">
              <a16:creationId xmlns:a16="http://schemas.microsoft.com/office/drawing/2014/main" id="{11FC4C37-ED2C-4B65-A4E3-2197FC64D1B4}"/>
            </a:ext>
          </a:extLst>
        </xdr:cNvPr>
        <xdr:cNvSpPr txBox="1"/>
      </xdr:nvSpPr>
      <xdr:spPr>
        <a:xfrm>
          <a:off x="21075727" y="1864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37761</xdr:rowOff>
    </xdr:from>
    <xdr:ext cx="469744" cy="259045"/>
    <xdr:sp macro="" textlink="">
      <xdr:nvSpPr>
        <xdr:cNvPr id="753" name="n_2mainValue【公民館】&#10;一人当たり面積">
          <a:extLst>
            <a:ext uri="{FF2B5EF4-FFF2-40B4-BE49-F238E27FC236}">
              <a16:creationId xmlns:a16="http://schemas.microsoft.com/office/drawing/2014/main" id="{0953E6EE-A7E4-4E2E-A28B-5AA29FB8E5BE}"/>
            </a:ext>
          </a:extLst>
        </xdr:cNvPr>
        <xdr:cNvSpPr txBox="1"/>
      </xdr:nvSpPr>
      <xdr:spPr>
        <a:xfrm>
          <a:off x="20199427" y="1821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8958</xdr:rowOff>
    </xdr:from>
    <xdr:ext cx="469744" cy="259045"/>
    <xdr:sp macro="" textlink="">
      <xdr:nvSpPr>
        <xdr:cNvPr id="754" name="n_3mainValue【公民館】&#10;一人当たり面積">
          <a:extLst>
            <a:ext uri="{FF2B5EF4-FFF2-40B4-BE49-F238E27FC236}">
              <a16:creationId xmlns:a16="http://schemas.microsoft.com/office/drawing/2014/main" id="{76368C5E-4548-4646-83BA-C5C58F79A714}"/>
            </a:ext>
          </a:extLst>
        </xdr:cNvPr>
        <xdr:cNvSpPr txBox="1"/>
      </xdr:nvSpPr>
      <xdr:spPr>
        <a:xfrm>
          <a:off x="19310427" y="1835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9872</xdr:rowOff>
    </xdr:from>
    <xdr:ext cx="469744" cy="259045"/>
    <xdr:sp macro="" textlink="">
      <xdr:nvSpPr>
        <xdr:cNvPr id="755" name="n_4mainValue【公民館】&#10;一人当たり面積">
          <a:extLst>
            <a:ext uri="{FF2B5EF4-FFF2-40B4-BE49-F238E27FC236}">
              <a16:creationId xmlns:a16="http://schemas.microsoft.com/office/drawing/2014/main" id="{C548223D-C72E-44EE-BC3F-FC89CBC88615}"/>
            </a:ext>
          </a:extLst>
        </xdr:cNvPr>
        <xdr:cNvSpPr txBox="1"/>
      </xdr:nvSpPr>
      <xdr:spPr>
        <a:xfrm>
          <a:off x="18421427" y="1835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FFDA83C8-0B8B-45FF-976A-DD5ED8AFF24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C04868C4-FA08-4758-BD16-8E7FD08BF8D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D940F20E-3ED8-413B-8772-9E86A0ECF1E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認定こども園・幼稚園・保育所は、老朽化が著しい上に園児が少ない状況であるため、閉所等を検討している。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学校施設は、児童生徒数の減少により一人あたり面積が増となっているため、統合等の検討をしている。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公営住宅は、改築しながら集約化を図っている。老朽化した住宅は解体を進めている。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公民館についても老朽化が進んでいることから、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、長寿命化対策の検討を進めていく必要がある。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0C797CE-4CAD-4BCB-B142-16FCDD0BCE9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5BD27B6-AB3F-4DF9-9A52-B165070B01D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D26FCFC-79DF-4C79-B892-8A88B6B2194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0B9C4A0-F217-4CBD-A1A8-CE99A57A5C4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北海道平取町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2EB07BB-52EC-42CF-BFCE-33B93CC9873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176C9AF-DB86-42AE-B0F1-EEA76512110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7AE91F5-689F-41B5-AE94-D57C61BAE70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25BB556-D479-461D-8223-4776A18E03C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F308497-5AAB-40F9-AF47-B8EC4CDC2E4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7816738-30DA-4272-B214-BD536405763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4,594
4,520
743.09
8,090,084
8,011,960
76,741
3,948,797
7,651,972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98C4D37-246C-47FD-AC93-8BB2249678A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3880E92-2F2B-4066-AFD8-6A7FB5DE16B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CEFAC25-7783-4635-867E-DA433C4B304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1413546-8508-4477-A21B-4770AF3668E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3D407EE-AC3C-4F16-B8ED-DCA383CD613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775F137-9E57-41DF-9A30-DC5D3EC3B89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1B0086A-1A1A-4469-A422-2C0ED6D61EF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A795B83-BC7F-4C59-B76C-1242467441D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FEE181B-9C14-43CC-92DE-DFDB6D43B60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0A95A55-1A3C-4613-B206-FD0A752EBD2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CE24299-A18B-47B1-B0D6-E7359E0D05F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AF3510B-6028-45A1-9123-BF9949DF3BE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9D30368-A5E2-4C00-A86A-A6BECF1B219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874F7C5-3E69-4BE5-A8E3-D5CB3E292D8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A0C306B-0208-4FEE-B5DB-A51DDBC81A3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F672E72-AB82-4886-B6D7-6E05522FFA4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9EE8668-BC98-4136-A98A-EF90C8C0927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E9F40A2-6695-46F6-B927-AB9D2C385EE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EE26796-72AD-46A4-9D7D-42508048E20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AC948A2-B7FF-49CB-9C21-BB3B60EB78E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3CED4EB-4FA0-4A95-8B58-D4ABC35882A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49F39C1-4734-4906-B7A4-35795E4375E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1C2552D-F68F-4762-BF9D-54BF99B7BC4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DCED7B7-E8E5-4AE2-8ADF-3B981824C97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583D2EB-4B70-40E9-BFD9-AE6B628E92A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A423E65-8CFC-49E9-88CA-DF796E39AB2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DCBC6F6-86D6-411A-AEEA-11DDAA6C5A6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F99A592-6542-41E3-B4A6-C25141FF1C4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A1BFC8B-5315-4949-8E8E-4E88D38B1FD9}"/>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EAFD7229-B6D5-45A3-AB34-86E7359C3B4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A94ECBA6-040B-4A13-906F-11436F0F237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B7931303-29EA-4ADD-A7BC-D11E2B7A7E3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6FA009D3-BD75-4A9F-B942-B3BF75821DD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2DE801CF-0F42-4EA5-87A6-1132F841033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7DB856FC-176A-4502-A69F-AA2B24C9F8E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90972E5C-26BA-48FD-B33B-10070DE6FA5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1D8C08B9-5BCD-436C-9949-594DED08E961}"/>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865BFB46-D6EF-4535-A7B0-45DFB84756B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EC6EA219-5E0F-4678-A302-4F5CEF9E645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94EB6814-199E-4CA6-BEEB-AEB790A8EB1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731C6599-642D-4197-829E-BC8D2FE0C42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84922D54-F493-4D9A-8AEA-F70A6224242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361CB280-6DBA-40C6-A52C-5233DCB5D53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1F7E84F4-B564-416B-86E1-72693E58223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B62E887A-481D-4994-B760-3786911C267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93B886F2-52A6-4D0A-8ECA-6A4899B80BD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2D117F51-B4B3-461A-AE47-C41B20E8A2E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B2C9A356-1745-436D-9863-D994F29DB9E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D0ECA946-4B8E-4C12-A6E9-11CE0779D9E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D1A174F2-74FD-4B29-95B7-254762CEB422}"/>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3E042220-66D2-4272-9C30-C9BDC25B6C6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A5C28AF-57D6-4C1F-8829-EB5CA80CA1E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7180AE22-EB3E-4754-B701-6ABD2EEC935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ECD562C6-7D44-426C-AEEA-6BA5E8105A5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14E8F32-6AF0-45D3-B5A0-870AE873D2C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92BCFBC6-D824-4E15-ACE4-B630BC117A8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C5A29A96-72AF-4F79-8077-803BF6563A5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5B1C183B-77F5-4724-B9D5-6397635501EB}"/>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4FB67EC-EF53-4354-9ACF-EA7C27D0646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96028418-45E3-4C2B-904F-8E54CAC769C3}"/>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91ECDA85-AE58-4544-B431-CE69D8CF124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B58DD5AE-C29F-4BB5-A1B7-FEA4E45B091E}"/>
            </a:ext>
          </a:extLst>
        </xdr:cNvPr>
        <xdr:cNvCxnSpPr/>
      </xdr:nvCxnSpPr>
      <xdr:spPr>
        <a:xfrm flipV="1">
          <a:off x="4634865" y="947737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B56AE260-0D78-4EEC-B0D7-839B39E5E8FC}"/>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D66AE5AB-4F41-41DB-BE6A-30B788062BA1}"/>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B396DEE5-8634-4C76-A9C8-DCEB45BB0BFB}"/>
            </a:ext>
          </a:extLst>
        </xdr:cNvPr>
        <xdr:cNvSpPr txBox="1"/>
      </xdr:nvSpPr>
      <xdr:spPr>
        <a:xfrm>
          <a:off x="46736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77" name="直線コネクタ 76">
          <a:extLst>
            <a:ext uri="{FF2B5EF4-FFF2-40B4-BE49-F238E27FC236}">
              <a16:creationId xmlns:a16="http://schemas.microsoft.com/office/drawing/2014/main" id="{22662EA1-B3E6-485E-8BC1-9744681FBA6C}"/>
            </a:ext>
          </a:extLst>
        </xdr:cNvPr>
        <xdr:cNvCxnSpPr/>
      </xdr:nvCxnSpPr>
      <xdr:spPr>
        <a:xfrm>
          <a:off x="4546600" y="94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158767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2FC5A82D-5E3A-4103-8358-85BA8FB5EF2A}"/>
            </a:ext>
          </a:extLst>
        </xdr:cNvPr>
        <xdr:cNvSpPr txBox="1"/>
      </xdr:nvSpPr>
      <xdr:spPr>
        <a:xfrm>
          <a:off x="4673600" y="10274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135890</xdr:rowOff>
    </xdr:from>
    <xdr:to>
      <xdr:col>24</xdr:col>
      <xdr:colOff>114300</xdr:colOff>
      <xdr:row>61</xdr:row>
      <xdr:rowOff>66040</xdr:rowOff>
    </xdr:to>
    <xdr:sp macro="" textlink="">
      <xdr:nvSpPr>
        <xdr:cNvPr id="79" name="フローチャート: 判断 78">
          <a:extLst>
            <a:ext uri="{FF2B5EF4-FFF2-40B4-BE49-F238E27FC236}">
              <a16:creationId xmlns:a16="http://schemas.microsoft.com/office/drawing/2014/main" id="{10530ECB-0602-4B6D-BEBD-D83F6DAF8CB4}"/>
            </a:ext>
          </a:extLst>
        </xdr:cNvPr>
        <xdr:cNvSpPr/>
      </xdr:nvSpPr>
      <xdr:spPr>
        <a:xfrm>
          <a:off x="4584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128270</xdr:rowOff>
    </xdr:from>
    <xdr:to>
      <xdr:col>20</xdr:col>
      <xdr:colOff>38100</xdr:colOff>
      <xdr:row>61</xdr:row>
      <xdr:rowOff>58420</xdr:rowOff>
    </xdr:to>
    <xdr:sp macro="" textlink="">
      <xdr:nvSpPr>
        <xdr:cNvPr id="80" name="フローチャート: 判断 79">
          <a:extLst>
            <a:ext uri="{FF2B5EF4-FFF2-40B4-BE49-F238E27FC236}">
              <a16:creationId xmlns:a16="http://schemas.microsoft.com/office/drawing/2014/main" id="{B8B29AC1-F191-4A5A-A7FB-0AAE9847CD22}"/>
            </a:ext>
          </a:extLst>
        </xdr:cNvPr>
        <xdr:cNvSpPr/>
      </xdr:nvSpPr>
      <xdr:spPr>
        <a:xfrm>
          <a:off x="3746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135890</xdr:rowOff>
    </xdr:from>
    <xdr:to>
      <xdr:col>15</xdr:col>
      <xdr:colOff>101600</xdr:colOff>
      <xdr:row>61</xdr:row>
      <xdr:rowOff>66040</xdr:rowOff>
    </xdr:to>
    <xdr:sp macro="" textlink="">
      <xdr:nvSpPr>
        <xdr:cNvPr id="81" name="フローチャート: 判断 80">
          <a:extLst>
            <a:ext uri="{FF2B5EF4-FFF2-40B4-BE49-F238E27FC236}">
              <a16:creationId xmlns:a16="http://schemas.microsoft.com/office/drawing/2014/main" id="{2ACCBAF0-B099-4B5B-8554-2101CB15A756}"/>
            </a:ext>
          </a:extLst>
        </xdr:cNvPr>
        <xdr:cNvSpPr/>
      </xdr:nvSpPr>
      <xdr:spPr>
        <a:xfrm>
          <a:off x="2857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8255</xdr:rowOff>
    </xdr:from>
    <xdr:to>
      <xdr:col>10</xdr:col>
      <xdr:colOff>165100</xdr:colOff>
      <xdr:row>60</xdr:row>
      <xdr:rowOff>109855</xdr:rowOff>
    </xdr:to>
    <xdr:sp macro="" textlink="">
      <xdr:nvSpPr>
        <xdr:cNvPr id="82" name="フローチャート: 判断 81">
          <a:extLst>
            <a:ext uri="{FF2B5EF4-FFF2-40B4-BE49-F238E27FC236}">
              <a16:creationId xmlns:a16="http://schemas.microsoft.com/office/drawing/2014/main" id="{B4660FFD-2EAB-4EB3-B1A9-CA0BCF071316}"/>
            </a:ext>
          </a:extLst>
        </xdr:cNvPr>
        <xdr:cNvSpPr/>
      </xdr:nvSpPr>
      <xdr:spPr>
        <a:xfrm>
          <a:off x="1968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83" name="フローチャート: 判断 82">
          <a:extLst>
            <a:ext uri="{FF2B5EF4-FFF2-40B4-BE49-F238E27FC236}">
              <a16:creationId xmlns:a16="http://schemas.microsoft.com/office/drawing/2014/main" id="{4F9250BE-6FE0-41B1-8644-0DD20C4206E4}"/>
            </a:ext>
          </a:extLst>
        </xdr:cNvPr>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EC57F84E-F9EB-470A-8980-1FFD785D6D2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721DA343-9C7A-49FC-A935-7C14674AA54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B2579F5C-2912-43CD-8556-B9757A2E786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5783848E-4D02-4D89-B976-16B5E1A0DA6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1EB24CB9-DD28-4ED2-B91E-41B6CED678E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92075</xdr:rowOff>
    </xdr:from>
    <xdr:to>
      <xdr:col>24</xdr:col>
      <xdr:colOff>114300</xdr:colOff>
      <xdr:row>64</xdr:row>
      <xdr:rowOff>22225</xdr:rowOff>
    </xdr:to>
    <xdr:sp macro="" textlink="">
      <xdr:nvSpPr>
        <xdr:cNvPr id="89" name="楕円 88">
          <a:extLst>
            <a:ext uri="{FF2B5EF4-FFF2-40B4-BE49-F238E27FC236}">
              <a16:creationId xmlns:a16="http://schemas.microsoft.com/office/drawing/2014/main" id="{9DB63CE2-B3B8-4347-9D20-3ED6498DF683}"/>
            </a:ext>
          </a:extLst>
        </xdr:cNvPr>
        <xdr:cNvSpPr/>
      </xdr:nvSpPr>
      <xdr:spPr>
        <a:xfrm>
          <a:off x="4584700" y="1089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7002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8438622D-5E1C-47D5-9E00-A2A17D217B70}"/>
            </a:ext>
          </a:extLst>
        </xdr:cNvPr>
        <xdr:cNvSpPr txBox="1"/>
      </xdr:nvSpPr>
      <xdr:spPr>
        <a:xfrm>
          <a:off x="4673600" y="1080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48260</xdr:rowOff>
    </xdr:from>
    <xdr:to>
      <xdr:col>20</xdr:col>
      <xdr:colOff>38100</xdr:colOff>
      <xdr:row>63</xdr:row>
      <xdr:rowOff>149860</xdr:rowOff>
    </xdr:to>
    <xdr:sp macro="" textlink="">
      <xdr:nvSpPr>
        <xdr:cNvPr id="91" name="楕円 90">
          <a:extLst>
            <a:ext uri="{FF2B5EF4-FFF2-40B4-BE49-F238E27FC236}">
              <a16:creationId xmlns:a16="http://schemas.microsoft.com/office/drawing/2014/main" id="{A702C8A3-3FB3-42A9-8B3D-CEC1BA5BB33A}"/>
            </a:ext>
          </a:extLst>
        </xdr:cNvPr>
        <xdr:cNvSpPr/>
      </xdr:nvSpPr>
      <xdr:spPr>
        <a:xfrm>
          <a:off x="37465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99060</xdr:rowOff>
    </xdr:from>
    <xdr:to>
      <xdr:col>24</xdr:col>
      <xdr:colOff>63500</xdr:colOff>
      <xdr:row>63</xdr:row>
      <xdr:rowOff>142875</xdr:rowOff>
    </xdr:to>
    <xdr:cxnSp macro="">
      <xdr:nvCxnSpPr>
        <xdr:cNvPr id="92" name="直線コネクタ 91">
          <a:extLst>
            <a:ext uri="{FF2B5EF4-FFF2-40B4-BE49-F238E27FC236}">
              <a16:creationId xmlns:a16="http://schemas.microsoft.com/office/drawing/2014/main" id="{CE45F7D5-FC41-4417-B667-2B6673E70CFC}"/>
            </a:ext>
          </a:extLst>
        </xdr:cNvPr>
        <xdr:cNvCxnSpPr/>
      </xdr:nvCxnSpPr>
      <xdr:spPr>
        <a:xfrm>
          <a:off x="3797300" y="1090041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34925</xdr:rowOff>
    </xdr:from>
    <xdr:to>
      <xdr:col>15</xdr:col>
      <xdr:colOff>101600</xdr:colOff>
      <xdr:row>61</xdr:row>
      <xdr:rowOff>136525</xdr:rowOff>
    </xdr:to>
    <xdr:sp macro="" textlink="">
      <xdr:nvSpPr>
        <xdr:cNvPr id="93" name="楕円 92">
          <a:extLst>
            <a:ext uri="{FF2B5EF4-FFF2-40B4-BE49-F238E27FC236}">
              <a16:creationId xmlns:a16="http://schemas.microsoft.com/office/drawing/2014/main" id="{940ACABB-1A33-4025-94D4-E1E347B0CC8D}"/>
            </a:ext>
          </a:extLst>
        </xdr:cNvPr>
        <xdr:cNvSpPr/>
      </xdr:nvSpPr>
      <xdr:spPr>
        <a:xfrm>
          <a:off x="2857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85725</xdr:rowOff>
    </xdr:from>
    <xdr:to>
      <xdr:col>19</xdr:col>
      <xdr:colOff>177800</xdr:colOff>
      <xdr:row>63</xdr:row>
      <xdr:rowOff>99060</xdr:rowOff>
    </xdr:to>
    <xdr:cxnSp macro="">
      <xdr:nvCxnSpPr>
        <xdr:cNvPr id="94" name="直線コネクタ 93">
          <a:extLst>
            <a:ext uri="{FF2B5EF4-FFF2-40B4-BE49-F238E27FC236}">
              <a16:creationId xmlns:a16="http://schemas.microsoft.com/office/drawing/2014/main" id="{2E2C8C3F-F98E-45F1-9E87-26D34970297A}"/>
            </a:ext>
          </a:extLst>
        </xdr:cNvPr>
        <xdr:cNvCxnSpPr/>
      </xdr:nvCxnSpPr>
      <xdr:spPr>
        <a:xfrm>
          <a:off x="2908300" y="10544175"/>
          <a:ext cx="889000" cy="35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21590</xdr:rowOff>
    </xdr:from>
    <xdr:to>
      <xdr:col>10</xdr:col>
      <xdr:colOff>165100</xdr:colOff>
      <xdr:row>63</xdr:row>
      <xdr:rowOff>123190</xdr:rowOff>
    </xdr:to>
    <xdr:sp macro="" textlink="">
      <xdr:nvSpPr>
        <xdr:cNvPr id="95" name="楕円 94">
          <a:extLst>
            <a:ext uri="{FF2B5EF4-FFF2-40B4-BE49-F238E27FC236}">
              <a16:creationId xmlns:a16="http://schemas.microsoft.com/office/drawing/2014/main" id="{1D7C0CB9-1BE6-47D8-8115-6324F5DC3ECF}"/>
            </a:ext>
          </a:extLst>
        </xdr:cNvPr>
        <xdr:cNvSpPr/>
      </xdr:nvSpPr>
      <xdr:spPr>
        <a:xfrm>
          <a:off x="1968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85725</xdr:rowOff>
    </xdr:from>
    <xdr:to>
      <xdr:col>15</xdr:col>
      <xdr:colOff>50800</xdr:colOff>
      <xdr:row>63</xdr:row>
      <xdr:rowOff>72390</xdr:rowOff>
    </xdr:to>
    <xdr:cxnSp macro="">
      <xdr:nvCxnSpPr>
        <xdr:cNvPr id="96" name="直線コネクタ 95">
          <a:extLst>
            <a:ext uri="{FF2B5EF4-FFF2-40B4-BE49-F238E27FC236}">
              <a16:creationId xmlns:a16="http://schemas.microsoft.com/office/drawing/2014/main" id="{5F97B83B-5F69-437F-99A5-F01A80916F6C}"/>
            </a:ext>
          </a:extLst>
        </xdr:cNvPr>
        <xdr:cNvCxnSpPr/>
      </xdr:nvCxnSpPr>
      <xdr:spPr>
        <a:xfrm flipV="1">
          <a:off x="2019300" y="10544175"/>
          <a:ext cx="889000" cy="32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162560</xdr:rowOff>
    </xdr:from>
    <xdr:to>
      <xdr:col>6</xdr:col>
      <xdr:colOff>38100</xdr:colOff>
      <xdr:row>63</xdr:row>
      <xdr:rowOff>92710</xdr:rowOff>
    </xdr:to>
    <xdr:sp macro="" textlink="">
      <xdr:nvSpPr>
        <xdr:cNvPr id="97" name="楕円 96">
          <a:extLst>
            <a:ext uri="{FF2B5EF4-FFF2-40B4-BE49-F238E27FC236}">
              <a16:creationId xmlns:a16="http://schemas.microsoft.com/office/drawing/2014/main" id="{DB1DA4DA-AD79-466D-B0E3-0CC63E6789CF}"/>
            </a:ext>
          </a:extLst>
        </xdr:cNvPr>
        <xdr:cNvSpPr/>
      </xdr:nvSpPr>
      <xdr:spPr>
        <a:xfrm>
          <a:off x="1079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41910</xdr:rowOff>
    </xdr:from>
    <xdr:to>
      <xdr:col>10</xdr:col>
      <xdr:colOff>114300</xdr:colOff>
      <xdr:row>63</xdr:row>
      <xdr:rowOff>72390</xdr:rowOff>
    </xdr:to>
    <xdr:cxnSp macro="">
      <xdr:nvCxnSpPr>
        <xdr:cNvPr id="98" name="直線コネクタ 97">
          <a:extLst>
            <a:ext uri="{FF2B5EF4-FFF2-40B4-BE49-F238E27FC236}">
              <a16:creationId xmlns:a16="http://schemas.microsoft.com/office/drawing/2014/main" id="{76252234-DD83-4F92-A4E3-95635B204728}"/>
            </a:ext>
          </a:extLst>
        </xdr:cNvPr>
        <xdr:cNvCxnSpPr/>
      </xdr:nvCxnSpPr>
      <xdr:spPr>
        <a:xfrm>
          <a:off x="1130300" y="10843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74947</xdr:rowOff>
    </xdr:from>
    <xdr:ext cx="405111" cy="259045"/>
    <xdr:sp macro="" textlink="">
      <xdr:nvSpPr>
        <xdr:cNvPr id="99" name="n_1aveValue【体育館・プール】&#10;有形固定資産減価償却率">
          <a:extLst>
            <a:ext uri="{FF2B5EF4-FFF2-40B4-BE49-F238E27FC236}">
              <a16:creationId xmlns:a16="http://schemas.microsoft.com/office/drawing/2014/main" id="{0518563E-F264-41CF-853F-6F83937F4AE2}"/>
            </a:ext>
          </a:extLst>
        </xdr:cNvPr>
        <xdr:cNvSpPr txBox="1"/>
      </xdr:nvSpPr>
      <xdr:spPr>
        <a:xfrm>
          <a:off x="35820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82567</xdr:rowOff>
    </xdr:from>
    <xdr:ext cx="405111" cy="259045"/>
    <xdr:sp macro="" textlink="">
      <xdr:nvSpPr>
        <xdr:cNvPr id="100" name="n_2aveValue【体育館・プール】&#10;有形固定資産減価償却率">
          <a:extLst>
            <a:ext uri="{FF2B5EF4-FFF2-40B4-BE49-F238E27FC236}">
              <a16:creationId xmlns:a16="http://schemas.microsoft.com/office/drawing/2014/main" id="{0E1E7756-DC3A-42AD-BF7D-AC6903BD0C61}"/>
            </a:ext>
          </a:extLst>
        </xdr:cNvPr>
        <xdr:cNvSpPr txBox="1"/>
      </xdr:nvSpPr>
      <xdr:spPr>
        <a:xfrm>
          <a:off x="27057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126382</xdr:rowOff>
    </xdr:from>
    <xdr:ext cx="405111" cy="259045"/>
    <xdr:sp macro="" textlink="">
      <xdr:nvSpPr>
        <xdr:cNvPr id="101" name="n_3aveValue【体育館・プール】&#10;有形固定資産減価償却率">
          <a:extLst>
            <a:ext uri="{FF2B5EF4-FFF2-40B4-BE49-F238E27FC236}">
              <a16:creationId xmlns:a16="http://schemas.microsoft.com/office/drawing/2014/main" id="{E4052D5F-8FDB-4F59-AE00-B7DA0C1B649B}"/>
            </a:ext>
          </a:extLst>
        </xdr:cNvPr>
        <xdr:cNvSpPr txBox="1"/>
      </xdr:nvSpPr>
      <xdr:spPr>
        <a:xfrm>
          <a:off x="18167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111142</xdr:rowOff>
    </xdr:from>
    <xdr:ext cx="405111" cy="259045"/>
    <xdr:sp macro="" textlink="">
      <xdr:nvSpPr>
        <xdr:cNvPr id="102" name="n_4aveValue【体育館・プール】&#10;有形固定資産減価償却率">
          <a:extLst>
            <a:ext uri="{FF2B5EF4-FFF2-40B4-BE49-F238E27FC236}">
              <a16:creationId xmlns:a16="http://schemas.microsoft.com/office/drawing/2014/main" id="{171F5388-713C-4F15-8D2B-CBEFA30592C1}"/>
            </a:ext>
          </a:extLst>
        </xdr:cNvPr>
        <xdr:cNvSpPr txBox="1"/>
      </xdr:nvSpPr>
      <xdr:spPr>
        <a:xfrm>
          <a:off x="927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140987</xdr:rowOff>
    </xdr:from>
    <xdr:ext cx="405111" cy="259045"/>
    <xdr:sp macro="" textlink="">
      <xdr:nvSpPr>
        <xdr:cNvPr id="103" name="n_1mainValue【体育館・プール】&#10;有形固定資産減価償却率">
          <a:extLst>
            <a:ext uri="{FF2B5EF4-FFF2-40B4-BE49-F238E27FC236}">
              <a16:creationId xmlns:a16="http://schemas.microsoft.com/office/drawing/2014/main" id="{D2AF3574-0F23-4FB6-A3AD-477140F8D411}"/>
            </a:ext>
          </a:extLst>
        </xdr:cNvPr>
        <xdr:cNvSpPr txBox="1"/>
      </xdr:nvSpPr>
      <xdr:spPr>
        <a:xfrm>
          <a:off x="3582044"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127652</xdr:rowOff>
    </xdr:from>
    <xdr:ext cx="405111" cy="259045"/>
    <xdr:sp macro="" textlink="">
      <xdr:nvSpPr>
        <xdr:cNvPr id="104" name="n_2mainValue【体育館・プール】&#10;有形固定資産減価償却率">
          <a:extLst>
            <a:ext uri="{FF2B5EF4-FFF2-40B4-BE49-F238E27FC236}">
              <a16:creationId xmlns:a16="http://schemas.microsoft.com/office/drawing/2014/main" id="{63F6E0EB-C608-4CD0-BA99-9987874F585D}"/>
            </a:ext>
          </a:extLst>
        </xdr:cNvPr>
        <xdr:cNvSpPr txBox="1"/>
      </xdr:nvSpPr>
      <xdr:spPr>
        <a:xfrm>
          <a:off x="2705744"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114317</xdr:rowOff>
    </xdr:from>
    <xdr:ext cx="405111" cy="259045"/>
    <xdr:sp macro="" textlink="">
      <xdr:nvSpPr>
        <xdr:cNvPr id="105" name="n_3mainValue【体育館・プール】&#10;有形固定資産減価償却率">
          <a:extLst>
            <a:ext uri="{FF2B5EF4-FFF2-40B4-BE49-F238E27FC236}">
              <a16:creationId xmlns:a16="http://schemas.microsoft.com/office/drawing/2014/main" id="{618458CC-1FFD-45F7-9F4D-C34089E67A8D}"/>
            </a:ext>
          </a:extLst>
        </xdr:cNvPr>
        <xdr:cNvSpPr txBox="1"/>
      </xdr:nvSpPr>
      <xdr:spPr>
        <a:xfrm>
          <a:off x="1816744" y="1091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83837</xdr:rowOff>
    </xdr:from>
    <xdr:ext cx="405111" cy="259045"/>
    <xdr:sp macro="" textlink="">
      <xdr:nvSpPr>
        <xdr:cNvPr id="106" name="n_4mainValue【体育館・プール】&#10;有形固定資産減価償却率">
          <a:extLst>
            <a:ext uri="{FF2B5EF4-FFF2-40B4-BE49-F238E27FC236}">
              <a16:creationId xmlns:a16="http://schemas.microsoft.com/office/drawing/2014/main" id="{32A447E3-3D9A-4156-BA05-E4242820960A}"/>
            </a:ext>
          </a:extLst>
        </xdr:cNvPr>
        <xdr:cNvSpPr txBox="1"/>
      </xdr:nvSpPr>
      <xdr:spPr>
        <a:xfrm>
          <a:off x="927744"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B9501F0-C336-452F-B2C5-829C872BC32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29082D56-0CE0-46CD-8799-23C24485775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15ABB86F-E841-494D-9CD6-2078DEFA348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90D30378-92B2-45B2-805E-65D1E26BE67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53D5BB8E-5652-4C41-83FF-8813B12A75A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4C6EE399-B885-40B4-8837-4F8BA2B1EEA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FF99B90D-0729-4946-BF99-D4810605DF3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FF234197-62E6-41E3-82E6-4584B8FC62C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224A817A-BC58-4805-A555-172FE1AF6A5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B538FF20-76B4-4BF6-8587-AFA369BBF56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B8CD1389-A3E7-46D4-B7CE-1810D8ADA7C6}"/>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AC850BC4-F677-42EB-A3E1-B363C2259493}"/>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ADDFB0BF-079C-4296-BEA9-958038564ED7}"/>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B3F6F6C7-180E-4E5B-9FFA-B6D55A20EA97}"/>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0B601DE2-E2B5-4CC8-AF38-F7FF5267C375}"/>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82168BA5-B2AA-4A1E-8BC4-8B2004154E5B}"/>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DD7C5A91-3713-408B-8C1A-354E90572A44}"/>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1A9EC123-6562-481D-9CC3-262C216DF509}"/>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16F52B22-E959-4949-8113-D06779DC8F8F}"/>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C52EF572-6566-47EE-B327-0B4C82917B95}"/>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B510B51D-621B-49A3-8F06-7D3869CFC2AB}"/>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1756E88F-BB5D-4C0E-80CC-74819EEBF58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0486DF3D-32D7-4C63-9808-19EB21F3950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C9861D3F-0070-4A9A-A13C-DC3414D0EB8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C4976720-38CF-452A-8F95-F94F09428BF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74132</xdr:rowOff>
    </xdr:from>
    <xdr:to>
      <xdr:col>54</xdr:col>
      <xdr:colOff>189865</xdr:colOff>
      <xdr:row>64</xdr:row>
      <xdr:rowOff>99278</xdr:rowOff>
    </xdr:to>
    <xdr:cxnSp macro="">
      <xdr:nvCxnSpPr>
        <xdr:cNvPr id="132" name="直線コネクタ 131">
          <a:extLst>
            <a:ext uri="{FF2B5EF4-FFF2-40B4-BE49-F238E27FC236}">
              <a16:creationId xmlns:a16="http://schemas.microsoft.com/office/drawing/2014/main" id="{CB7BC409-A33B-4880-892C-BF12BDB6D887}"/>
            </a:ext>
          </a:extLst>
        </xdr:cNvPr>
        <xdr:cNvCxnSpPr/>
      </xdr:nvCxnSpPr>
      <xdr:spPr>
        <a:xfrm flipV="1">
          <a:off x="10476865" y="9503882"/>
          <a:ext cx="0" cy="1568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103105</xdr:rowOff>
    </xdr:from>
    <xdr:ext cx="469744" cy="259045"/>
    <xdr:sp macro="" textlink="">
      <xdr:nvSpPr>
        <xdr:cNvPr id="133" name="【体育館・プール】&#10;一人当たり面積最小値テキスト">
          <a:extLst>
            <a:ext uri="{FF2B5EF4-FFF2-40B4-BE49-F238E27FC236}">
              <a16:creationId xmlns:a16="http://schemas.microsoft.com/office/drawing/2014/main" id="{08CEA0E2-80B3-4694-BA2F-849AE5E97EAB}"/>
            </a:ext>
          </a:extLst>
        </xdr:cNvPr>
        <xdr:cNvSpPr txBox="1"/>
      </xdr:nvSpPr>
      <xdr:spPr>
        <a:xfrm>
          <a:off x="10515600" y="1107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99278</xdr:rowOff>
    </xdr:from>
    <xdr:to>
      <xdr:col>55</xdr:col>
      <xdr:colOff>88900</xdr:colOff>
      <xdr:row>64</xdr:row>
      <xdr:rowOff>99278</xdr:rowOff>
    </xdr:to>
    <xdr:cxnSp macro="">
      <xdr:nvCxnSpPr>
        <xdr:cNvPr id="134" name="直線コネクタ 133">
          <a:extLst>
            <a:ext uri="{FF2B5EF4-FFF2-40B4-BE49-F238E27FC236}">
              <a16:creationId xmlns:a16="http://schemas.microsoft.com/office/drawing/2014/main" id="{CCA1FF5F-3310-4595-B9BA-B336BA8F620B}"/>
            </a:ext>
          </a:extLst>
        </xdr:cNvPr>
        <xdr:cNvCxnSpPr/>
      </xdr:nvCxnSpPr>
      <xdr:spPr>
        <a:xfrm>
          <a:off x="10388600" y="1107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20809</xdr:rowOff>
    </xdr:from>
    <xdr:ext cx="469744" cy="259045"/>
    <xdr:sp macro="" textlink="">
      <xdr:nvSpPr>
        <xdr:cNvPr id="135" name="【体育館・プール】&#10;一人当たり面積最大値テキスト">
          <a:extLst>
            <a:ext uri="{FF2B5EF4-FFF2-40B4-BE49-F238E27FC236}">
              <a16:creationId xmlns:a16="http://schemas.microsoft.com/office/drawing/2014/main" id="{4EA6A8E3-E62F-4968-AB88-B60FAE2CEC53}"/>
            </a:ext>
          </a:extLst>
        </xdr:cNvPr>
        <xdr:cNvSpPr txBox="1"/>
      </xdr:nvSpPr>
      <xdr:spPr>
        <a:xfrm>
          <a:off x="10515600" y="927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74132</xdr:rowOff>
    </xdr:from>
    <xdr:to>
      <xdr:col>55</xdr:col>
      <xdr:colOff>88900</xdr:colOff>
      <xdr:row>55</xdr:row>
      <xdr:rowOff>74132</xdr:rowOff>
    </xdr:to>
    <xdr:cxnSp macro="">
      <xdr:nvCxnSpPr>
        <xdr:cNvPr id="136" name="直線コネクタ 135">
          <a:extLst>
            <a:ext uri="{FF2B5EF4-FFF2-40B4-BE49-F238E27FC236}">
              <a16:creationId xmlns:a16="http://schemas.microsoft.com/office/drawing/2014/main" id="{7E2BB9E5-A1D2-40CF-A390-DBE96DFC5B7E}"/>
            </a:ext>
          </a:extLst>
        </xdr:cNvPr>
        <xdr:cNvCxnSpPr/>
      </xdr:nvCxnSpPr>
      <xdr:spPr>
        <a:xfrm>
          <a:off x="10388600" y="950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100420</xdr:rowOff>
    </xdr:from>
    <xdr:ext cx="469744" cy="259045"/>
    <xdr:sp macro="" textlink="">
      <xdr:nvSpPr>
        <xdr:cNvPr id="137" name="【体育館・プール】&#10;一人当たり面積平均値テキスト">
          <a:extLst>
            <a:ext uri="{FF2B5EF4-FFF2-40B4-BE49-F238E27FC236}">
              <a16:creationId xmlns:a16="http://schemas.microsoft.com/office/drawing/2014/main" id="{90138253-7EBF-4ED3-BCDC-7CA17EF5DCD2}"/>
            </a:ext>
          </a:extLst>
        </xdr:cNvPr>
        <xdr:cNvSpPr txBox="1"/>
      </xdr:nvSpPr>
      <xdr:spPr>
        <a:xfrm>
          <a:off x="10515600" y="10558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77543</xdr:rowOff>
    </xdr:from>
    <xdr:to>
      <xdr:col>55</xdr:col>
      <xdr:colOff>50800</xdr:colOff>
      <xdr:row>63</xdr:row>
      <xdr:rowOff>7693</xdr:rowOff>
    </xdr:to>
    <xdr:sp macro="" textlink="">
      <xdr:nvSpPr>
        <xdr:cNvPr id="138" name="フローチャート: 判断 137">
          <a:extLst>
            <a:ext uri="{FF2B5EF4-FFF2-40B4-BE49-F238E27FC236}">
              <a16:creationId xmlns:a16="http://schemas.microsoft.com/office/drawing/2014/main" id="{F191D80C-430A-4731-B17F-13B0DF234A40}"/>
            </a:ext>
          </a:extLst>
        </xdr:cNvPr>
        <xdr:cNvSpPr/>
      </xdr:nvSpPr>
      <xdr:spPr>
        <a:xfrm>
          <a:off x="10426700" y="1070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91585</xdr:rowOff>
    </xdr:from>
    <xdr:to>
      <xdr:col>50</xdr:col>
      <xdr:colOff>165100</xdr:colOff>
      <xdr:row>63</xdr:row>
      <xdr:rowOff>21735</xdr:rowOff>
    </xdr:to>
    <xdr:sp macro="" textlink="">
      <xdr:nvSpPr>
        <xdr:cNvPr id="139" name="フローチャート: 判断 138">
          <a:extLst>
            <a:ext uri="{FF2B5EF4-FFF2-40B4-BE49-F238E27FC236}">
              <a16:creationId xmlns:a16="http://schemas.microsoft.com/office/drawing/2014/main" id="{1A1FB80A-684C-426D-A02F-CEA2481702E7}"/>
            </a:ext>
          </a:extLst>
        </xdr:cNvPr>
        <xdr:cNvSpPr/>
      </xdr:nvSpPr>
      <xdr:spPr>
        <a:xfrm>
          <a:off x="9588500" y="1072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93218</xdr:rowOff>
    </xdr:from>
    <xdr:to>
      <xdr:col>46</xdr:col>
      <xdr:colOff>38100</xdr:colOff>
      <xdr:row>63</xdr:row>
      <xdr:rowOff>23368</xdr:rowOff>
    </xdr:to>
    <xdr:sp macro="" textlink="">
      <xdr:nvSpPr>
        <xdr:cNvPr id="140" name="フローチャート: 判断 139">
          <a:extLst>
            <a:ext uri="{FF2B5EF4-FFF2-40B4-BE49-F238E27FC236}">
              <a16:creationId xmlns:a16="http://schemas.microsoft.com/office/drawing/2014/main" id="{DEC551EC-632A-45AA-B5AF-BEFA86083C9E}"/>
            </a:ext>
          </a:extLst>
        </xdr:cNvPr>
        <xdr:cNvSpPr/>
      </xdr:nvSpPr>
      <xdr:spPr>
        <a:xfrm>
          <a:off x="8699500" y="1072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472</xdr:rowOff>
    </xdr:from>
    <xdr:to>
      <xdr:col>41</xdr:col>
      <xdr:colOff>101600</xdr:colOff>
      <xdr:row>63</xdr:row>
      <xdr:rowOff>102072</xdr:rowOff>
    </xdr:to>
    <xdr:sp macro="" textlink="">
      <xdr:nvSpPr>
        <xdr:cNvPr id="141" name="フローチャート: 判断 140">
          <a:extLst>
            <a:ext uri="{FF2B5EF4-FFF2-40B4-BE49-F238E27FC236}">
              <a16:creationId xmlns:a16="http://schemas.microsoft.com/office/drawing/2014/main" id="{1F012A4E-6745-4505-9D80-E6A36F09E2DB}"/>
            </a:ext>
          </a:extLst>
        </xdr:cNvPr>
        <xdr:cNvSpPr/>
      </xdr:nvSpPr>
      <xdr:spPr>
        <a:xfrm>
          <a:off x="7810500" y="1080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10595</xdr:rowOff>
    </xdr:from>
    <xdr:to>
      <xdr:col>36</xdr:col>
      <xdr:colOff>165100</xdr:colOff>
      <xdr:row>63</xdr:row>
      <xdr:rowOff>112195</xdr:rowOff>
    </xdr:to>
    <xdr:sp macro="" textlink="">
      <xdr:nvSpPr>
        <xdr:cNvPr id="142" name="フローチャート: 判断 141">
          <a:extLst>
            <a:ext uri="{FF2B5EF4-FFF2-40B4-BE49-F238E27FC236}">
              <a16:creationId xmlns:a16="http://schemas.microsoft.com/office/drawing/2014/main" id="{E548806E-373A-460B-910F-8C89470DA103}"/>
            </a:ext>
          </a:extLst>
        </xdr:cNvPr>
        <xdr:cNvSpPr/>
      </xdr:nvSpPr>
      <xdr:spPr>
        <a:xfrm>
          <a:off x="6921500" y="1081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1EB3E08F-2488-4928-8941-2CE0D651567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E1242709-5C35-46A6-A31B-18E1EA3916E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8FEF12A6-E2EB-46B5-B711-7B23D802B2F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C44CF658-0FE3-4414-AE8C-E8AF290206A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885847CD-45C0-40B3-B156-ADE6EF6BEC6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14188</xdr:rowOff>
    </xdr:from>
    <xdr:to>
      <xdr:col>55</xdr:col>
      <xdr:colOff>50800</xdr:colOff>
      <xdr:row>63</xdr:row>
      <xdr:rowOff>115788</xdr:rowOff>
    </xdr:to>
    <xdr:sp macro="" textlink="">
      <xdr:nvSpPr>
        <xdr:cNvPr id="148" name="楕円 147">
          <a:extLst>
            <a:ext uri="{FF2B5EF4-FFF2-40B4-BE49-F238E27FC236}">
              <a16:creationId xmlns:a16="http://schemas.microsoft.com/office/drawing/2014/main" id="{BDDED927-A515-4FFF-ACB8-5547850AB876}"/>
            </a:ext>
          </a:extLst>
        </xdr:cNvPr>
        <xdr:cNvSpPr/>
      </xdr:nvSpPr>
      <xdr:spPr>
        <a:xfrm>
          <a:off x="10426700" y="1081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164065</xdr:rowOff>
    </xdr:from>
    <xdr:ext cx="469744" cy="259045"/>
    <xdr:sp macro="" textlink="">
      <xdr:nvSpPr>
        <xdr:cNvPr id="149" name="【体育館・プール】&#10;一人当たり面積該当値テキスト">
          <a:extLst>
            <a:ext uri="{FF2B5EF4-FFF2-40B4-BE49-F238E27FC236}">
              <a16:creationId xmlns:a16="http://schemas.microsoft.com/office/drawing/2014/main" id="{DD506E0B-8E49-4011-8E47-DDF5BBDDADDC}"/>
            </a:ext>
          </a:extLst>
        </xdr:cNvPr>
        <xdr:cNvSpPr txBox="1"/>
      </xdr:nvSpPr>
      <xdr:spPr>
        <a:xfrm>
          <a:off x="10515600" y="10793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17453</xdr:rowOff>
    </xdr:from>
    <xdr:to>
      <xdr:col>50</xdr:col>
      <xdr:colOff>165100</xdr:colOff>
      <xdr:row>63</xdr:row>
      <xdr:rowOff>119053</xdr:rowOff>
    </xdr:to>
    <xdr:sp macro="" textlink="">
      <xdr:nvSpPr>
        <xdr:cNvPr id="150" name="楕円 149">
          <a:extLst>
            <a:ext uri="{FF2B5EF4-FFF2-40B4-BE49-F238E27FC236}">
              <a16:creationId xmlns:a16="http://schemas.microsoft.com/office/drawing/2014/main" id="{539D2953-83D4-460A-A795-09319BFBC3D9}"/>
            </a:ext>
          </a:extLst>
        </xdr:cNvPr>
        <xdr:cNvSpPr/>
      </xdr:nvSpPr>
      <xdr:spPr>
        <a:xfrm>
          <a:off x="9588500" y="1081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64988</xdr:rowOff>
    </xdr:from>
    <xdr:to>
      <xdr:col>55</xdr:col>
      <xdr:colOff>0</xdr:colOff>
      <xdr:row>63</xdr:row>
      <xdr:rowOff>68253</xdr:rowOff>
    </xdr:to>
    <xdr:cxnSp macro="">
      <xdr:nvCxnSpPr>
        <xdr:cNvPr id="151" name="直線コネクタ 150">
          <a:extLst>
            <a:ext uri="{FF2B5EF4-FFF2-40B4-BE49-F238E27FC236}">
              <a16:creationId xmlns:a16="http://schemas.microsoft.com/office/drawing/2014/main" id="{DA03D470-92E5-4B61-AA9B-1EEDE5572C4C}"/>
            </a:ext>
          </a:extLst>
        </xdr:cNvPr>
        <xdr:cNvCxnSpPr/>
      </xdr:nvCxnSpPr>
      <xdr:spPr>
        <a:xfrm flipV="1">
          <a:off x="9639300" y="10866338"/>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103668</xdr:rowOff>
    </xdr:from>
    <xdr:to>
      <xdr:col>46</xdr:col>
      <xdr:colOff>38100</xdr:colOff>
      <xdr:row>62</xdr:row>
      <xdr:rowOff>33818</xdr:rowOff>
    </xdr:to>
    <xdr:sp macro="" textlink="">
      <xdr:nvSpPr>
        <xdr:cNvPr id="152" name="楕円 151">
          <a:extLst>
            <a:ext uri="{FF2B5EF4-FFF2-40B4-BE49-F238E27FC236}">
              <a16:creationId xmlns:a16="http://schemas.microsoft.com/office/drawing/2014/main" id="{4DBCFBEC-8F84-4C31-AA3F-15D73AEB7633}"/>
            </a:ext>
          </a:extLst>
        </xdr:cNvPr>
        <xdr:cNvSpPr/>
      </xdr:nvSpPr>
      <xdr:spPr>
        <a:xfrm>
          <a:off x="8699500" y="1056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154468</xdr:rowOff>
    </xdr:from>
    <xdr:to>
      <xdr:col>50</xdr:col>
      <xdr:colOff>114300</xdr:colOff>
      <xdr:row>63</xdr:row>
      <xdr:rowOff>68253</xdr:rowOff>
    </xdr:to>
    <xdr:cxnSp macro="">
      <xdr:nvCxnSpPr>
        <xdr:cNvPr id="153" name="直線コネクタ 152">
          <a:extLst>
            <a:ext uri="{FF2B5EF4-FFF2-40B4-BE49-F238E27FC236}">
              <a16:creationId xmlns:a16="http://schemas.microsoft.com/office/drawing/2014/main" id="{5FED9D73-396D-452C-A2FD-BC36654C3125}"/>
            </a:ext>
          </a:extLst>
        </xdr:cNvPr>
        <xdr:cNvCxnSpPr/>
      </xdr:nvCxnSpPr>
      <xdr:spPr>
        <a:xfrm>
          <a:off x="8750300" y="10612918"/>
          <a:ext cx="889000" cy="25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66766</xdr:rowOff>
    </xdr:from>
    <xdr:to>
      <xdr:col>41</xdr:col>
      <xdr:colOff>101600</xdr:colOff>
      <xdr:row>62</xdr:row>
      <xdr:rowOff>168366</xdr:rowOff>
    </xdr:to>
    <xdr:sp macro="" textlink="">
      <xdr:nvSpPr>
        <xdr:cNvPr id="154" name="楕円 153">
          <a:extLst>
            <a:ext uri="{FF2B5EF4-FFF2-40B4-BE49-F238E27FC236}">
              <a16:creationId xmlns:a16="http://schemas.microsoft.com/office/drawing/2014/main" id="{BAE53B0C-F513-4ABE-9813-3E854F8E63BE}"/>
            </a:ext>
          </a:extLst>
        </xdr:cNvPr>
        <xdr:cNvSpPr/>
      </xdr:nvSpPr>
      <xdr:spPr>
        <a:xfrm>
          <a:off x="78105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154468</xdr:rowOff>
    </xdr:from>
    <xdr:to>
      <xdr:col>45</xdr:col>
      <xdr:colOff>177800</xdr:colOff>
      <xdr:row>62</xdr:row>
      <xdr:rowOff>117566</xdr:rowOff>
    </xdr:to>
    <xdr:cxnSp macro="">
      <xdr:nvCxnSpPr>
        <xdr:cNvPr id="155" name="直線コネクタ 154">
          <a:extLst>
            <a:ext uri="{FF2B5EF4-FFF2-40B4-BE49-F238E27FC236}">
              <a16:creationId xmlns:a16="http://schemas.microsoft.com/office/drawing/2014/main" id="{6BD84B0D-F4EA-404F-8543-97B83F36061B}"/>
            </a:ext>
          </a:extLst>
        </xdr:cNvPr>
        <xdr:cNvCxnSpPr/>
      </xdr:nvCxnSpPr>
      <xdr:spPr>
        <a:xfrm flipV="1">
          <a:off x="7861300" y="10612918"/>
          <a:ext cx="889000" cy="13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74603</xdr:rowOff>
    </xdr:from>
    <xdr:to>
      <xdr:col>36</xdr:col>
      <xdr:colOff>165100</xdr:colOff>
      <xdr:row>63</xdr:row>
      <xdr:rowOff>4753</xdr:rowOff>
    </xdr:to>
    <xdr:sp macro="" textlink="">
      <xdr:nvSpPr>
        <xdr:cNvPr id="156" name="楕円 155">
          <a:extLst>
            <a:ext uri="{FF2B5EF4-FFF2-40B4-BE49-F238E27FC236}">
              <a16:creationId xmlns:a16="http://schemas.microsoft.com/office/drawing/2014/main" id="{1350C003-5819-4B90-8B54-FBAEAE0BDE4E}"/>
            </a:ext>
          </a:extLst>
        </xdr:cNvPr>
        <xdr:cNvSpPr/>
      </xdr:nvSpPr>
      <xdr:spPr>
        <a:xfrm>
          <a:off x="6921500" y="1070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117566</xdr:rowOff>
    </xdr:from>
    <xdr:to>
      <xdr:col>41</xdr:col>
      <xdr:colOff>50800</xdr:colOff>
      <xdr:row>62</xdr:row>
      <xdr:rowOff>125403</xdr:rowOff>
    </xdr:to>
    <xdr:cxnSp macro="">
      <xdr:nvCxnSpPr>
        <xdr:cNvPr id="157" name="直線コネクタ 156">
          <a:extLst>
            <a:ext uri="{FF2B5EF4-FFF2-40B4-BE49-F238E27FC236}">
              <a16:creationId xmlns:a16="http://schemas.microsoft.com/office/drawing/2014/main" id="{5587632B-BC4E-4572-B9D3-775C4475871D}"/>
            </a:ext>
          </a:extLst>
        </xdr:cNvPr>
        <xdr:cNvCxnSpPr/>
      </xdr:nvCxnSpPr>
      <xdr:spPr>
        <a:xfrm flipV="1">
          <a:off x="6972300" y="10747466"/>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38262</xdr:rowOff>
    </xdr:from>
    <xdr:ext cx="469744" cy="259045"/>
    <xdr:sp macro="" textlink="">
      <xdr:nvSpPr>
        <xdr:cNvPr id="158" name="n_1aveValue【体育館・プール】&#10;一人当たり面積">
          <a:extLst>
            <a:ext uri="{FF2B5EF4-FFF2-40B4-BE49-F238E27FC236}">
              <a16:creationId xmlns:a16="http://schemas.microsoft.com/office/drawing/2014/main" id="{3FE23F6C-1DE6-4A58-8EC7-A9CE45BEB6FC}"/>
            </a:ext>
          </a:extLst>
        </xdr:cNvPr>
        <xdr:cNvSpPr txBox="1"/>
      </xdr:nvSpPr>
      <xdr:spPr>
        <a:xfrm>
          <a:off x="9391727" y="104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14495</xdr:rowOff>
    </xdr:from>
    <xdr:ext cx="469744" cy="259045"/>
    <xdr:sp macro="" textlink="">
      <xdr:nvSpPr>
        <xdr:cNvPr id="159" name="n_2aveValue【体育館・プール】&#10;一人当たり面積">
          <a:extLst>
            <a:ext uri="{FF2B5EF4-FFF2-40B4-BE49-F238E27FC236}">
              <a16:creationId xmlns:a16="http://schemas.microsoft.com/office/drawing/2014/main" id="{7B1262D6-2DB5-4DD0-AEA3-C531AE66AE36}"/>
            </a:ext>
          </a:extLst>
        </xdr:cNvPr>
        <xdr:cNvSpPr txBox="1"/>
      </xdr:nvSpPr>
      <xdr:spPr>
        <a:xfrm>
          <a:off x="8515427" y="1081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93199</xdr:rowOff>
    </xdr:from>
    <xdr:ext cx="469744" cy="259045"/>
    <xdr:sp macro="" textlink="">
      <xdr:nvSpPr>
        <xdr:cNvPr id="160" name="n_3aveValue【体育館・プール】&#10;一人当たり面積">
          <a:extLst>
            <a:ext uri="{FF2B5EF4-FFF2-40B4-BE49-F238E27FC236}">
              <a16:creationId xmlns:a16="http://schemas.microsoft.com/office/drawing/2014/main" id="{BEDC2068-CB67-4108-9E8F-8AC9773D72F7}"/>
            </a:ext>
          </a:extLst>
        </xdr:cNvPr>
        <xdr:cNvSpPr txBox="1"/>
      </xdr:nvSpPr>
      <xdr:spPr>
        <a:xfrm>
          <a:off x="7626427" y="1089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103322</xdr:rowOff>
    </xdr:from>
    <xdr:ext cx="469744" cy="259045"/>
    <xdr:sp macro="" textlink="">
      <xdr:nvSpPr>
        <xdr:cNvPr id="161" name="n_4aveValue【体育館・プール】&#10;一人当たり面積">
          <a:extLst>
            <a:ext uri="{FF2B5EF4-FFF2-40B4-BE49-F238E27FC236}">
              <a16:creationId xmlns:a16="http://schemas.microsoft.com/office/drawing/2014/main" id="{11361EEC-719E-45D0-BBAD-84198CAC5D0A}"/>
            </a:ext>
          </a:extLst>
        </xdr:cNvPr>
        <xdr:cNvSpPr txBox="1"/>
      </xdr:nvSpPr>
      <xdr:spPr>
        <a:xfrm>
          <a:off x="6737427" y="1090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110180</xdr:rowOff>
    </xdr:from>
    <xdr:ext cx="469744" cy="259045"/>
    <xdr:sp macro="" textlink="">
      <xdr:nvSpPr>
        <xdr:cNvPr id="162" name="n_1mainValue【体育館・プール】&#10;一人当たり面積">
          <a:extLst>
            <a:ext uri="{FF2B5EF4-FFF2-40B4-BE49-F238E27FC236}">
              <a16:creationId xmlns:a16="http://schemas.microsoft.com/office/drawing/2014/main" id="{EA686667-92C0-44FD-8943-29728D39857F}"/>
            </a:ext>
          </a:extLst>
        </xdr:cNvPr>
        <xdr:cNvSpPr txBox="1"/>
      </xdr:nvSpPr>
      <xdr:spPr>
        <a:xfrm>
          <a:off x="9391727" y="1091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50345</xdr:rowOff>
    </xdr:from>
    <xdr:ext cx="469744" cy="259045"/>
    <xdr:sp macro="" textlink="">
      <xdr:nvSpPr>
        <xdr:cNvPr id="163" name="n_2mainValue【体育館・プール】&#10;一人当たり面積">
          <a:extLst>
            <a:ext uri="{FF2B5EF4-FFF2-40B4-BE49-F238E27FC236}">
              <a16:creationId xmlns:a16="http://schemas.microsoft.com/office/drawing/2014/main" id="{D4031F69-E110-49CD-B02F-29E422097E1D}"/>
            </a:ext>
          </a:extLst>
        </xdr:cNvPr>
        <xdr:cNvSpPr txBox="1"/>
      </xdr:nvSpPr>
      <xdr:spPr>
        <a:xfrm>
          <a:off x="8515427" y="1033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13443</xdr:rowOff>
    </xdr:from>
    <xdr:ext cx="469744" cy="259045"/>
    <xdr:sp macro="" textlink="">
      <xdr:nvSpPr>
        <xdr:cNvPr id="164" name="n_3mainValue【体育館・プール】&#10;一人当たり面積">
          <a:extLst>
            <a:ext uri="{FF2B5EF4-FFF2-40B4-BE49-F238E27FC236}">
              <a16:creationId xmlns:a16="http://schemas.microsoft.com/office/drawing/2014/main" id="{9B1F6E52-2B24-4A60-8F89-D5486069372D}"/>
            </a:ext>
          </a:extLst>
        </xdr:cNvPr>
        <xdr:cNvSpPr txBox="1"/>
      </xdr:nvSpPr>
      <xdr:spPr>
        <a:xfrm>
          <a:off x="7626427" y="1047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21280</xdr:rowOff>
    </xdr:from>
    <xdr:ext cx="469744" cy="259045"/>
    <xdr:sp macro="" textlink="">
      <xdr:nvSpPr>
        <xdr:cNvPr id="165" name="n_4mainValue【体育館・プール】&#10;一人当たり面積">
          <a:extLst>
            <a:ext uri="{FF2B5EF4-FFF2-40B4-BE49-F238E27FC236}">
              <a16:creationId xmlns:a16="http://schemas.microsoft.com/office/drawing/2014/main" id="{4DCA76B0-4150-45A4-A9F8-8FECBDE85E4B}"/>
            </a:ext>
          </a:extLst>
        </xdr:cNvPr>
        <xdr:cNvSpPr txBox="1"/>
      </xdr:nvSpPr>
      <xdr:spPr>
        <a:xfrm>
          <a:off x="6737427" y="1047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D60C38DD-8B6E-4884-9974-26708F82539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70E097B1-D192-45FC-88AC-2BA488495A8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AD708B4F-1F56-4FDE-9140-7F216F713BE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DF3DB361-6F4B-458D-9C2B-28B447DEF43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2A4C4B94-73E0-4ED1-9652-3FE8F6C560C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6C995FD0-729A-471F-83FC-E4D8C1A9680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36D164F4-0497-4FD7-AEA2-C25BF6A61C7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908B5AC6-E6CC-4A8E-A0EA-AEA521DE9C9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4C2A5F0B-FEDB-46C7-B275-203AB5CB50D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7D94C76D-3684-439F-B908-382D80FEA73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45965F53-A46A-4EEE-B2D2-8D958BAFD80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a:extLst>
            <a:ext uri="{FF2B5EF4-FFF2-40B4-BE49-F238E27FC236}">
              <a16:creationId xmlns:a16="http://schemas.microsoft.com/office/drawing/2014/main" id="{CA7BD6AC-1A6D-48FA-8977-670E1EC3C217}"/>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a:extLst>
            <a:ext uri="{FF2B5EF4-FFF2-40B4-BE49-F238E27FC236}">
              <a16:creationId xmlns:a16="http://schemas.microsoft.com/office/drawing/2014/main" id="{49A5A98E-3073-47FC-B6BC-D2066DB8DBAB}"/>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a:extLst>
            <a:ext uri="{FF2B5EF4-FFF2-40B4-BE49-F238E27FC236}">
              <a16:creationId xmlns:a16="http://schemas.microsoft.com/office/drawing/2014/main" id="{4B88748D-70C9-4D2C-B36F-5A58AF650A57}"/>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a:extLst>
            <a:ext uri="{FF2B5EF4-FFF2-40B4-BE49-F238E27FC236}">
              <a16:creationId xmlns:a16="http://schemas.microsoft.com/office/drawing/2014/main" id="{01897219-E803-4681-B32E-306DBC08B221}"/>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a:extLst>
            <a:ext uri="{FF2B5EF4-FFF2-40B4-BE49-F238E27FC236}">
              <a16:creationId xmlns:a16="http://schemas.microsoft.com/office/drawing/2014/main" id="{9A8F158A-C2B9-43E2-8BB3-A1C597262FD8}"/>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a:extLst>
            <a:ext uri="{FF2B5EF4-FFF2-40B4-BE49-F238E27FC236}">
              <a16:creationId xmlns:a16="http://schemas.microsoft.com/office/drawing/2014/main" id="{2D339D19-F2B1-4DE6-A736-F3657E6F60F5}"/>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a:extLst>
            <a:ext uri="{FF2B5EF4-FFF2-40B4-BE49-F238E27FC236}">
              <a16:creationId xmlns:a16="http://schemas.microsoft.com/office/drawing/2014/main" id="{1C56BA2C-8A47-4219-BE0A-51BACF5F9BF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a:extLst>
            <a:ext uri="{FF2B5EF4-FFF2-40B4-BE49-F238E27FC236}">
              <a16:creationId xmlns:a16="http://schemas.microsoft.com/office/drawing/2014/main" id="{796CD2D5-254F-4D79-9783-051B2A9EC8F7}"/>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a:extLst>
            <a:ext uri="{FF2B5EF4-FFF2-40B4-BE49-F238E27FC236}">
              <a16:creationId xmlns:a16="http://schemas.microsoft.com/office/drawing/2014/main" id="{66036B9F-0659-45BF-9FFB-7777C99FEF8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a:extLst>
            <a:ext uri="{FF2B5EF4-FFF2-40B4-BE49-F238E27FC236}">
              <a16:creationId xmlns:a16="http://schemas.microsoft.com/office/drawing/2014/main" id="{4ABD2B30-0000-43A1-A9B8-A52E81D933A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a:extLst>
            <a:ext uri="{FF2B5EF4-FFF2-40B4-BE49-F238E27FC236}">
              <a16:creationId xmlns:a16="http://schemas.microsoft.com/office/drawing/2014/main" id="{3A1BF0BE-4250-4C10-9E99-FB55C3080AFF}"/>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a:extLst>
            <a:ext uri="{FF2B5EF4-FFF2-40B4-BE49-F238E27FC236}">
              <a16:creationId xmlns:a16="http://schemas.microsoft.com/office/drawing/2014/main" id="{77B85FC7-D746-4970-86AB-830D4D90C4F6}"/>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a:extLst>
            <a:ext uri="{FF2B5EF4-FFF2-40B4-BE49-F238E27FC236}">
              <a16:creationId xmlns:a16="http://schemas.microsoft.com/office/drawing/2014/main" id="{9590CDFB-BFBD-4907-B4B6-A3C8DB15036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5ED7AFC5-7567-4429-B5EF-A2A846B8C4A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57694</xdr:rowOff>
    </xdr:from>
    <xdr:to>
      <xdr:col>24</xdr:col>
      <xdr:colOff>62865</xdr:colOff>
      <xdr:row>86</xdr:row>
      <xdr:rowOff>168729</xdr:rowOff>
    </xdr:to>
    <xdr:cxnSp macro="">
      <xdr:nvCxnSpPr>
        <xdr:cNvPr id="191" name="直線コネクタ 190">
          <a:extLst>
            <a:ext uri="{FF2B5EF4-FFF2-40B4-BE49-F238E27FC236}">
              <a16:creationId xmlns:a16="http://schemas.microsoft.com/office/drawing/2014/main" id="{DD508054-1529-4EBB-9863-D76B72BF482F}"/>
            </a:ext>
          </a:extLst>
        </xdr:cNvPr>
        <xdr:cNvCxnSpPr/>
      </xdr:nvCxnSpPr>
      <xdr:spPr>
        <a:xfrm flipV="1">
          <a:off x="4634865" y="134307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27E9EAE5-A3B0-4F95-82E1-F9C355C8363D}"/>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a:extLst>
            <a:ext uri="{FF2B5EF4-FFF2-40B4-BE49-F238E27FC236}">
              <a16:creationId xmlns:a16="http://schemas.microsoft.com/office/drawing/2014/main" id="{3A0703C3-2282-41F8-8E92-2E9BC239B543}"/>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4371</xdr:rowOff>
    </xdr:from>
    <xdr:ext cx="340478" cy="259045"/>
    <xdr:sp macro="" textlink="">
      <xdr:nvSpPr>
        <xdr:cNvPr id="194" name="【福祉施設】&#10;有形固定資産減価償却率最大値テキスト">
          <a:extLst>
            <a:ext uri="{FF2B5EF4-FFF2-40B4-BE49-F238E27FC236}">
              <a16:creationId xmlns:a16="http://schemas.microsoft.com/office/drawing/2014/main" id="{55A5E902-FF1E-4874-81B1-4FDF5F425079}"/>
            </a:ext>
          </a:extLst>
        </xdr:cNvPr>
        <xdr:cNvSpPr txBox="1"/>
      </xdr:nvSpPr>
      <xdr:spPr>
        <a:xfrm>
          <a:off x="4673600" y="1320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57694</xdr:rowOff>
    </xdr:from>
    <xdr:to>
      <xdr:col>24</xdr:col>
      <xdr:colOff>152400</xdr:colOff>
      <xdr:row>78</xdr:row>
      <xdr:rowOff>57694</xdr:rowOff>
    </xdr:to>
    <xdr:cxnSp macro="">
      <xdr:nvCxnSpPr>
        <xdr:cNvPr id="195" name="直線コネクタ 194">
          <a:extLst>
            <a:ext uri="{FF2B5EF4-FFF2-40B4-BE49-F238E27FC236}">
              <a16:creationId xmlns:a16="http://schemas.microsoft.com/office/drawing/2014/main" id="{EFFFC11D-8319-4D24-B6AE-ED6388F23F0E}"/>
            </a:ext>
          </a:extLst>
        </xdr:cNvPr>
        <xdr:cNvCxnSpPr/>
      </xdr:nvCxnSpPr>
      <xdr:spPr>
        <a:xfrm>
          <a:off x="4546600" y="1343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140806</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E5B34878-6E97-4058-AF05-4AD8C66E67A8}"/>
            </a:ext>
          </a:extLst>
        </xdr:cNvPr>
        <xdr:cNvSpPr txBox="1"/>
      </xdr:nvSpPr>
      <xdr:spPr>
        <a:xfrm>
          <a:off x="4673600" y="1402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197" name="フローチャート: 判断 196">
          <a:extLst>
            <a:ext uri="{FF2B5EF4-FFF2-40B4-BE49-F238E27FC236}">
              <a16:creationId xmlns:a16="http://schemas.microsoft.com/office/drawing/2014/main" id="{FF75B940-82D2-4D39-925D-D08F3E99BEF0}"/>
            </a:ext>
          </a:extLst>
        </xdr:cNvPr>
        <xdr:cNvSpPr/>
      </xdr:nvSpPr>
      <xdr:spPr>
        <a:xfrm>
          <a:off x="4584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75474</xdr:rowOff>
    </xdr:from>
    <xdr:to>
      <xdr:col>20</xdr:col>
      <xdr:colOff>38100</xdr:colOff>
      <xdr:row>83</xdr:row>
      <xdr:rowOff>5624</xdr:rowOff>
    </xdr:to>
    <xdr:sp macro="" textlink="">
      <xdr:nvSpPr>
        <xdr:cNvPr id="198" name="フローチャート: 判断 197">
          <a:extLst>
            <a:ext uri="{FF2B5EF4-FFF2-40B4-BE49-F238E27FC236}">
              <a16:creationId xmlns:a16="http://schemas.microsoft.com/office/drawing/2014/main" id="{F6FA937A-E1BC-4BC4-B8C3-77769C56A216}"/>
            </a:ext>
          </a:extLst>
        </xdr:cNvPr>
        <xdr:cNvSpPr/>
      </xdr:nvSpPr>
      <xdr:spPr>
        <a:xfrm>
          <a:off x="3746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34652</xdr:rowOff>
    </xdr:from>
    <xdr:to>
      <xdr:col>15</xdr:col>
      <xdr:colOff>101600</xdr:colOff>
      <xdr:row>82</xdr:row>
      <xdr:rowOff>136252</xdr:rowOff>
    </xdr:to>
    <xdr:sp macro="" textlink="">
      <xdr:nvSpPr>
        <xdr:cNvPr id="199" name="フローチャート: 判断 198">
          <a:extLst>
            <a:ext uri="{FF2B5EF4-FFF2-40B4-BE49-F238E27FC236}">
              <a16:creationId xmlns:a16="http://schemas.microsoft.com/office/drawing/2014/main" id="{EE1DBD3D-88FA-4CFF-A80D-B0BF4AF9661E}"/>
            </a:ext>
          </a:extLst>
        </xdr:cNvPr>
        <xdr:cNvSpPr/>
      </xdr:nvSpPr>
      <xdr:spPr>
        <a:xfrm>
          <a:off x="2857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34652</xdr:rowOff>
    </xdr:from>
    <xdr:to>
      <xdr:col>10</xdr:col>
      <xdr:colOff>165100</xdr:colOff>
      <xdr:row>82</xdr:row>
      <xdr:rowOff>136252</xdr:rowOff>
    </xdr:to>
    <xdr:sp macro="" textlink="">
      <xdr:nvSpPr>
        <xdr:cNvPr id="200" name="フローチャート: 判断 199">
          <a:extLst>
            <a:ext uri="{FF2B5EF4-FFF2-40B4-BE49-F238E27FC236}">
              <a16:creationId xmlns:a16="http://schemas.microsoft.com/office/drawing/2014/main" id="{230C461F-0BC6-494B-9B39-314B8043D529}"/>
            </a:ext>
          </a:extLst>
        </xdr:cNvPr>
        <xdr:cNvSpPr/>
      </xdr:nvSpPr>
      <xdr:spPr>
        <a:xfrm>
          <a:off x="1968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139156</xdr:rowOff>
    </xdr:from>
    <xdr:to>
      <xdr:col>6</xdr:col>
      <xdr:colOff>38100</xdr:colOff>
      <xdr:row>82</xdr:row>
      <xdr:rowOff>69306</xdr:rowOff>
    </xdr:to>
    <xdr:sp macro="" textlink="">
      <xdr:nvSpPr>
        <xdr:cNvPr id="201" name="フローチャート: 判断 200">
          <a:extLst>
            <a:ext uri="{FF2B5EF4-FFF2-40B4-BE49-F238E27FC236}">
              <a16:creationId xmlns:a16="http://schemas.microsoft.com/office/drawing/2014/main" id="{D07315BD-9CCA-4752-ACB6-99C7D105B71C}"/>
            </a:ext>
          </a:extLst>
        </xdr:cNvPr>
        <xdr:cNvSpPr/>
      </xdr:nvSpPr>
      <xdr:spPr>
        <a:xfrm>
          <a:off x="1079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C5CE1F96-DD0A-470D-9632-D54AE4FA3C4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1E265F55-4F95-4107-88EA-615E44201CD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F9C3636A-0562-4767-A706-EDB3F3E08B8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7A449A7A-67E2-4FB2-9F09-3332E1827A0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1740EF3B-4F4D-4B79-808B-6C02AEA1A90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147320</xdr:rowOff>
    </xdr:from>
    <xdr:to>
      <xdr:col>24</xdr:col>
      <xdr:colOff>114300</xdr:colOff>
      <xdr:row>86</xdr:row>
      <xdr:rowOff>77470</xdr:rowOff>
    </xdr:to>
    <xdr:sp macro="" textlink="">
      <xdr:nvSpPr>
        <xdr:cNvPr id="207" name="楕円 206">
          <a:extLst>
            <a:ext uri="{FF2B5EF4-FFF2-40B4-BE49-F238E27FC236}">
              <a16:creationId xmlns:a16="http://schemas.microsoft.com/office/drawing/2014/main" id="{11E526EA-4718-4D05-9645-E5FB85DA17CA}"/>
            </a:ext>
          </a:extLst>
        </xdr:cNvPr>
        <xdr:cNvSpPr/>
      </xdr:nvSpPr>
      <xdr:spPr>
        <a:xfrm>
          <a:off x="45847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125747</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6E8186F1-1996-4869-8E2E-58B9DD569437}"/>
            </a:ext>
          </a:extLst>
        </xdr:cNvPr>
        <xdr:cNvSpPr txBox="1"/>
      </xdr:nvSpPr>
      <xdr:spPr>
        <a:xfrm>
          <a:off x="4673600"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166914</xdr:rowOff>
    </xdr:from>
    <xdr:to>
      <xdr:col>20</xdr:col>
      <xdr:colOff>38100</xdr:colOff>
      <xdr:row>86</xdr:row>
      <xdr:rowOff>97064</xdr:rowOff>
    </xdr:to>
    <xdr:sp macro="" textlink="">
      <xdr:nvSpPr>
        <xdr:cNvPr id="209" name="楕円 208">
          <a:extLst>
            <a:ext uri="{FF2B5EF4-FFF2-40B4-BE49-F238E27FC236}">
              <a16:creationId xmlns:a16="http://schemas.microsoft.com/office/drawing/2014/main" id="{D83B6F2F-4F57-4E2B-A8A5-70349C75CCED}"/>
            </a:ext>
          </a:extLst>
        </xdr:cNvPr>
        <xdr:cNvSpPr/>
      </xdr:nvSpPr>
      <xdr:spPr>
        <a:xfrm>
          <a:off x="3746500" y="1474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26670</xdr:rowOff>
    </xdr:from>
    <xdr:to>
      <xdr:col>24</xdr:col>
      <xdr:colOff>63500</xdr:colOff>
      <xdr:row>86</xdr:row>
      <xdr:rowOff>46264</xdr:rowOff>
    </xdr:to>
    <xdr:cxnSp macro="">
      <xdr:nvCxnSpPr>
        <xdr:cNvPr id="210" name="直線コネクタ 209">
          <a:extLst>
            <a:ext uri="{FF2B5EF4-FFF2-40B4-BE49-F238E27FC236}">
              <a16:creationId xmlns:a16="http://schemas.microsoft.com/office/drawing/2014/main" id="{0A1DAEFC-C5A4-4086-9101-4C72B8DBE8A6}"/>
            </a:ext>
          </a:extLst>
        </xdr:cNvPr>
        <xdr:cNvCxnSpPr/>
      </xdr:nvCxnSpPr>
      <xdr:spPr>
        <a:xfrm flipV="1">
          <a:off x="3797300" y="1477137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111398</xdr:rowOff>
    </xdr:from>
    <xdr:to>
      <xdr:col>15</xdr:col>
      <xdr:colOff>101600</xdr:colOff>
      <xdr:row>84</xdr:row>
      <xdr:rowOff>41548</xdr:rowOff>
    </xdr:to>
    <xdr:sp macro="" textlink="">
      <xdr:nvSpPr>
        <xdr:cNvPr id="211" name="楕円 210">
          <a:extLst>
            <a:ext uri="{FF2B5EF4-FFF2-40B4-BE49-F238E27FC236}">
              <a16:creationId xmlns:a16="http://schemas.microsoft.com/office/drawing/2014/main" id="{B698F088-B84C-450D-A82F-B497DBF86F64}"/>
            </a:ext>
          </a:extLst>
        </xdr:cNvPr>
        <xdr:cNvSpPr/>
      </xdr:nvSpPr>
      <xdr:spPr>
        <a:xfrm>
          <a:off x="2857500" y="143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162198</xdr:rowOff>
    </xdr:from>
    <xdr:to>
      <xdr:col>19</xdr:col>
      <xdr:colOff>177800</xdr:colOff>
      <xdr:row>86</xdr:row>
      <xdr:rowOff>46264</xdr:rowOff>
    </xdr:to>
    <xdr:cxnSp macro="">
      <xdr:nvCxnSpPr>
        <xdr:cNvPr id="212" name="直線コネクタ 211">
          <a:extLst>
            <a:ext uri="{FF2B5EF4-FFF2-40B4-BE49-F238E27FC236}">
              <a16:creationId xmlns:a16="http://schemas.microsoft.com/office/drawing/2014/main" id="{C9E00B9C-4C0E-4D1C-890B-EE1D01CF0D64}"/>
            </a:ext>
          </a:extLst>
        </xdr:cNvPr>
        <xdr:cNvCxnSpPr/>
      </xdr:nvCxnSpPr>
      <xdr:spPr>
        <a:xfrm>
          <a:off x="2908300" y="14392548"/>
          <a:ext cx="889000" cy="39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22151</xdr:rowOff>
    </xdr:from>
    <xdr:ext cx="405111" cy="259045"/>
    <xdr:sp macro="" textlink="">
      <xdr:nvSpPr>
        <xdr:cNvPr id="213" name="n_1aveValue【福祉施設】&#10;有形固定資産減価償却率">
          <a:extLst>
            <a:ext uri="{FF2B5EF4-FFF2-40B4-BE49-F238E27FC236}">
              <a16:creationId xmlns:a16="http://schemas.microsoft.com/office/drawing/2014/main" id="{78E029C2-4547-426B-B305-88FA2EE48A81}"/>
            </a:ext>
          </a:extLst>
        </xdr:cNvPr>
        <xdr:cNvSpPr txBox="1"/>
      </xdr:nvSpPr>
      <xdr:spPr>
        <a:xfrm>
          <a:off x="35820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152779</xdr:rowOff>
    </xdr:from>
    <xdr:ext cx="405111" cy="259045"/>
    <xdr:sp macro="" textlink="">
      <xdr:nvSpPr>
        <xdr:cNvPr id="214" name="n_2aveValue【福祉施設】&#10;有形固定資産減価償却率">
          <a:extLst>
            <a:ext uri="{FF2B5EF4-FFF2-40B4-BE49-F238E27FC236}">
              <a16:creationId xmlns:a16="http://schemas.microsoft.com/office/drawing/2014/main" id="{E82ED9A9-D49E-4047-803E-9367436C0C64}"/>
            </a:ext>
          </a:extLst>
        </xdr:cNvPr>
        <xdr:cNvSpPr txBox="1"/>
      </xdr:nvSpPr>
      <xdr:spPr>
        <a:xfrm>
          <a:off x="27057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152779</xdr:rowOff>
    </xdr:from>
    <xdr:ext cx="405111" cy="259045"/>
    <xdr:sp macro="" textlink="">
      <xdr:nvSpPr>
        <xdr:cNvPr id="215" name="n_3aveValue【福祉施設】&#10;有形固定資産減価償却率">
          <a:extLst>
            <a:ext uri="{FF2B5EF4-FFF2-40B4-BE49-F238E27FC236}">
              <a16:creationId xmlns:a16="http://schemas.microsoft.com/office/drawing/2014/main" id="{8E454B02-69AF-4E94-8BCF-AB69B411B9ED}"/>
            </a:ext>
          </a:extLst>
        </xdr:cNvPr>
        <xdr:cNvSpPr txBox="1"/>
      </xdr:nvSpPr>
      <xdr:spPr>
        <a:xfrm>
          <a:off x="18167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85833</xdr:rowOff>
    </xdr:from>
    <xdr:ext cx="405111" cy="259045"/>
    <xdr:sp macro="" textlink="">
      <xdr:nvSpPr>
        <xdr:cNvPr id="216" name="n_4aveValue【福祉施設】&#10;有形固定資産減価償却率">
          <a:extLst>
            <a:ext uri="{FF2B5EF4-FFF2-40B4-BE49-F238E27FC236}">
              <a16:creationId xmlns:a16="http://schemas.microsoft.com/office/drawing/2014/main" id="{5A9EBFD8-BB88-42C2-8B59-4E1ABAE7C975}"/>
            </a:ext>
          </a:extLst>
        </xdr:cNvPr>
        <xdr:cNvSpPr txBox="1"/>
      </xdr:nvSpPr>
      <xdr:spPr>
        <a:xfrm>
          <a:off x="927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88191</xdr:rowOff>
    </xdr:from>
    <xdr:ext cx="405111" cy="259045"/>
    <xdr:sp macro="" textlink="">
      <xdr:nvSpPr>
        <xdr:cNvPr id="217" name="n_1mainValue【福祉施設】&#10;有形固定資産減価償却率">
          <a:extLst>
            <a:ext uri="{FF2B5EF4-FFF2-40B4-BE49-F238E27FC236}">
              <a16:creationId xmlns:a16="http://schemas.microsoft.com/office/drawing/2014/main" id="{A707B35D-0558-4FBB-BB47-6A280E764AD8}"/>
            </a:ext>
          </a:extLst>
        </xdr:cNvPr>
        <xdr:cNvSpPr txBox="1"/>
      </xdr:nvSpPr>
      <xdr:spPr>
        <a:xfrm>
          <a:off x="3582044" y="1483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32675</xdr:rowOff>
    </xdr:from>
    <xdr:ext cx="405111" cy="259045"/>
    <xdr:sp macro="" textlink="">
      <xdr:nvSpPr>
        <xdr:cNvPr id="218" name="n_2mainValue【福祉施設】&#10;有形固定資産減価償却率">
          <a:extLst>
            <a:ext uri="{FF2B5EF4-FFF2-40B4-BE49-F238E27FC236}">
              <a16:creationId xmlns:a16="http://schemas.microsoft.com/office/drawing/2014/main" id="{A6279239-996B-4DD9-8984-A759C4A4C559}"/>
            </a:ext>
          </a:extLst>
        </xdr:cNvPr>
        <xdr:cNvSpPr txBox="1"/>
      </xdr:nvSpPr>
      <xdr:spPr>
        <a:xfrm>
          <a:off x="2705744" y="1443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9" name="正方形/長方形 218">
          <a:extLst>
            <a:ext uri="{FF2B5EF4-FFF2-40B4-BE49-F238E27FC236}">
              <a16:creationId xmlns:a16="http://schemas.microsoft.com/office/drawing/2014/main" id="{84210B8E-F221-43F7-B138-EB4DF97D4D0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0" name="正方形/長方形 219">
          <a:extLst>
            <a:ext uri="{FF2B5EF4-FFF2-40B4-BE49-F238E27FC236}">
              <a16:creationId xmlns:a16="http://schemas.microsoft.com/office/drawing/2014/main" id="{546C323A-62AC-4EF1-86B7-F018A09FDE3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1" name="正方形/長方形 220">
          <a:extLst>
            <a:ext uri="{FF2B5EF4-FFF2-40B4-BE49-F238E27FC236}">
              <a16:creationId xmlns:a16="http://schemas.microsoft.com/office/drawing/2014/main" id="{5323F531-AE24-4ECD-AEA9-A5E3FE430A4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2" name="正方形/長方形 221">
          <a:extLst>
            <a:ext uri="{FF2B5EF4-FFF2-40B4-BE49-F238E27FC236}">
              <a16:creationId xmlns:a16="http://schemas.microsoft.com/office/drawing/2014/main" id="{3924B840-06C0-45BB-9752-39560D4D0C7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3" name="正方形/長方形 222">
          <a:extLst>
            <a:ext uri="{FF2B5EF4-FFF2-40B4-BE49-F238E27FC236}">
              <a16:creationId xmlns:a16="http://schemas.microsoft.com/office/drawing/2014/main" id="{2851A0B4-6170-417A-BAD3-305D30DC68F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4" name="正方形/長方形 223">
          <a:extLst>
            <a:ext uri="{FF2B5EF4-FFF2-40B4-BE49-F238E27FC236}">
              <a16:creationId xmlns:a16="http://schemas.microsoft.com/office/drawing/2014/main" id="{9D6B1547-8392-4DD7-8F1F-B7485AC880C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5" name="正方形/長方形 224">
          <a:extLst>
            <a:ext uri="{FF2B5EF4-FFF2-40B4-BE49-F238E27FC236}">
              <a16:creationId xmlns:a16="http://schemas.microsoft.com/office/drawing/2014/main" id="{458529EA-4BC0-47B7-AF6A-ED7F602CD93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6" name="正方形/長方形 225">
          <a:extLst>
            <a:ext uri="{FF2B5EF4-FFF2-40B4-BE49-F238E27FC236}">
              <a16:creationId xmlns:a16="http://schemas.microsoft.com/office/drawing/2014/main" id="{56270F38-1409-4085-B54C-909150CDC25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7" name="テキスト ボックス 226">
          <a:extLst>
            <a:ext uri="{FF2B5EF4-FFF2-40B4-BE49-F238E27FC236}">
              <a16:creationId xmlns:a16="http://schemas.microsoft.com/office/drawing/2014/main" id="{4065B9E0-5996-455B-8906-EA412FBCF10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8" name="直線コネクタ 227">
          <a:extLst>
            <a:ext uri="{FF2B5EF4-FFF2-40B4-BE49-F238E27FC236}">
              <a16:creationId xmlns:a16="http://schemas.microsoft.com/office/drawing/2014/main" id="{D3633E12-8468-4EBD-BAA7-D1452869DEA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9" name="直線コネクタ 228">
          <a:extLst>
            <a:ext uri="{FF2B5EF4-FFF2-40B4-BE49-F238E27FC236}">
              <a16:creationId xmlns:a16="http://schemas.microsoft.com/office/drawing/2014/main" id="{2C56959F-9474-4534-87DB-EB9B64CC565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0" name="テキスト ボックス 229">
          <a:extLst>
            <a:ext uri="{FF2B5EF4-FFF2-40B4-BE49-F238E27FC236}">
              <a16:creationId xmlns:a16="http://schemas.microsoft.com/office/drawing/2014/main" id="{722F4432-8F45-489A-88AA-8D5AF341355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1" name="直線コネクタ 230">
          <a:extLst>
            <a:ext uri="{FF2B5EF4-FFF2-40B4-BE49-F238E27FC236}">
              <a16:creationId xmlns:a16="http://schemas.microsoft.com/office/drawing/2014/main" id="{D787E67E-9542-48B5-97B9-20E328431827}"/>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2" name="テキスト ボックス 231">
          <a:extLst>
            <a:ext uri="{FF2B5EF4-FFF2-40B4-BE49-F238E27FC236}">
              <a16:creationId xmlns:a16="http://schemas.microsoft.com/office/drawing/2014/main" id="{0194B0E2-4D61-470D-A8A8-E0D9DCD2FC9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3" name="直線コネクタ 232">
          <a:extLst>
            <a:ext uri="{FF2B5EF4-FFF2-40B4-BE49-F238E27FC236}">
              <a16:creationId xmlns:a16="http://schemas.microsoft.com/office/drawing/2014/main" id="{2E78A417-81AE-4194-9812-D0730816086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4" name="テキスト ボックス 233">
          <a:extLst>
            <a:ext uri="{FF2B5EF4-FFF2-40B4-BE49-F238E27FC236}">
              <a16:creationId xmlns:a16="http://schemas.microsoft.com/office/drawing/2014/main" id="{83B5A5C4-693F-4D74-BCA8-DAF3E481BA3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5" name="直線コネクタ 234">
          <a:extLst>
            <a:ext uri="{FF2B5EF4-FFF2-40B4-BE49-F238E27FC236}">
              <a16:creationId xmlns:a16="http://schemas.microsoft.com/office/drawing/2014/main" id="{7419C5E8-7894-4B32-BE28-6366C03655B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6" name="テキスト ボックス 235">
          <a:extLst>
            <a:ext uri="{FF2B5EF4-FFF2-40B4-BE49-F238E27FC236}">
              <a16:creationId xmlns:a16="http://schemas.microsoft.com/office/drawing/2014/main" id="{EF7CCA98-99EA-4B2F-AA09-731B48CB1D5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7" name="直線コネクタ 236">
          <a:extLst>
            <a:ext uri="{FF2B5EF4-FFF2-40B4-BE49-F238E27FC236}">
              <a16:creationId xmlns:a16="http://schemas.microsoft.com/office/drawing/2014/main" id="{A974194E-25BA-4164-BA14-F529BC3108B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8" name="テキスト ボックス 237">
          <a:extLst>
            <a:ext uri="{FF2B5EF4-FFF2-40B4-BE49-F238E27FC236}">
              <a16:creationId xmlns:a16="http://schemas.microsoft.com/office/drawing/2014/main" id="{9D7F07A4-D544-4247-8DDC-A97513A6C139}"/>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9" name="直線コネクタ 238">
          <a:extLst>
            <a:ext uri="{FF2B5EF4-FFF2-40B4-BE49-F238E27FC236}">
              <a16:creationId xmlns:a16="http://schemas.microsoft.com/office/drawing/2014/main" id="{3B3E741B-3935-424F-91E7-973DD5AE93F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0" name="テキスト ボックス 239">
          <a:extLst>
            <a:ext uri="{FF2B5EF4-FFF2-40B4-BE49-F238E27FC236}">
              <a16:creationId xmlns:a16="http://schemas.microsoft.com/office/drawing/2014/main" id="{6FA4E320-1D00-4DE4-A481-DC15D41FD37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1" name="【福祉施設】&#10;一人当たり面積グラフ枠">
          <a:extLst>
            <a:ext uri="{FF2B5EF4-FFF2-40B4-BE49-F238E27FC236}">
              <a16:creationId xmlns:a16="http://schemas.microsoft.com/office/drawing/2014/main" id="{9DFB2C2A-681B-40DC-AA34-87CB7B33F3A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33147</xdr:rowOff>
    </xdr:from>
    <xdr:to>
      <xdr:col>54</xdr:col>
      <xdr:colOff>189865</xdr:colOff>
      <xdr:row>86</xdr:row>
      <xdr:rowOff>102108</xdr:rowOff>
    </xdr:to>
    <xdr:cxnSp macro="">
      <xdr:nvCxnSpPr>
        <xdr:cNvPr id="242" name="直線コネクタ 241">
          <a:extLst>
            <a:ext uri="{FF2B5EF4-FFF2-40B4-BE49-F238E27FC236}">
              <a16:creationId xmlns:a16="http://schemas.microsoft.com/office/drawing/2014/main" id="{4E899D85-95D7-4C01-8D50-7B40D97DFE0B}"/>
            </a:ext>
          </a:extLst>
        </xdr:cNvPr>
        <xdr:cNvCxnSpPr/>
      </xdr:nvCxnSpPr>
      <xdr:spPr>
        <a:xfrm flipV="1">
          <a:off x="10476865" y="13234797"/>
          <a:ext cx="0" cy="1612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105935</xdr:rowOff>
    </xdr:from>
    <xdr:ext cx="469744" cy="259045"/>
    <xdr:sp macro="" textlink="">
      <xdr:nvSpPr>
        <xdr:cNvPr id="243" name="【福祉施設】&#10;一人当たり面積最小値テキスト">
          <a:extLst>
            <a:ext uri="{FF2B5EF4-FFF2-40B4-BE49-F238E27FC236}">
              <a16:creationId xmlns:a16="http://schemas.microsoft.com/office/drawing/2014/main" id="{52AA28BD-A928-4953-93E9-955CEA293760}"/>
            </a:ext>
          </a:extLst>
        </xdr:cNvPr>
        <xdr:cNvSpPr txBox="1"/>
      </xdr:nvSpPr>
      <xdr:spPr>
        <a:xfrm>
          <a:off x="10515600" y="1485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102108</xdr:rowOff>
    </xdr:from>
    <xdr:to>
      <xdr:col>55</xdr:col>
      <xdr:colOff>88900</xdr:colOff>
      <xdr:row>86</xdr:row>
      <xdr:rowOff>102108</xdr:rowOff>
    </xdr:to>
    <xdr:cxnSp macro="">
      <xdr:nvCxnSpPr>
        <xdr:cNvPr id="244" name="直線コネクタ 243">
          <a:extLst>
            <a:ext uri="{FF2B5EF4-FFF2-40B4-BE49-F238E27FC236}">
              <a16:creationId xmlns:a16="http://schemas.microsoft.com/office/drawing/2014/main" id="{679B56CC-142A-4E55-A37D-BEEBA91AB8C8}"/>
            </a:ext>
          </a:extLst>
        </xdr:cNvPr>
        <xdr:cNvCxnSpPr/>
      </xdr:nvCxnSpPr>
      <xdr:spPr>
        <a:xfrm>
          <a:off x="10388600" y="1484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151274</xdr:rowOff>
    </xdr:from>
    <xdr:ext cx="469744" cy="259045"/>
    <xdr:sp macro="" textlink="">
      <xdr:nvSpPr>
        <xdr:cNvPr id="245" name="【福祉施設】&#10;一人当たり面積最大値テキスト">
          <a:extLst>
            <a:ext uri="{FF2B5EF4-FFF2-40B4-BE49-F238E27FC236}">
              <a16:creationId xmlns:a16="http://schemas.microsoft.com/office/drawing/2014/main" id="{5D5DBBB6-0BDC-4E16-9FF3-151DCA9BFC28}"/>
            </a:ext>
          </a:extLst>
        </xdr:cNvPr>
        <xdr:cNvSpPr txBox="1"/>
      </xdr:nvSpPr>
      <xdr:spPr>
        <a:xfrm>
          <a:off x="10515600" y="1301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33147</xdr:rowOff>
    </xdr:from>
    <xdr:to>
      <xdr:col>55</xdr:col>
      <xdr:colOff>88900</xdr:colOff>
      <xdr:row>77</xdr:row>
      <xdr:rowOff>33147</xdr:rowOff>
    </xdr:to>
    <xdr:cxnSp macro="">
      <xdr:nvCxnSpPr>
        <xdr:cNvPr id="246" name="直線コネクタ 245">
          <a:extLst>
            <a:ext uri="{FF2B5EF4-FFF2-40B4-BE49-F238E27FC236}">
              <a16:creationId xmlns:a16="http://schemas.microsoft.com/office/drawing/2014/main" id="{8651A64E-9E64-4643-9775-7FB7DB606A72}"/>
            </a:ext>
          </a:extLst>
        </xdr:cNvPr>
        <xdr:cNvCxnSpPr/>
      </xdr:nvCxnSpPr>
      <xdr:spPr>
        <a:xfrm>
          <a:off x="10388600" y="1323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121048</xdr:rowOff>
    </xdr:from>
    <xdr:ext cx="469744" cy="259045"/>
    <xdr:sp macro="" textlink="">
      <xdr:nvSpPr>
        <xdr:cNvPr id="247" name="【福祉施設】&#10;一人当たり面積平均値テキスト">
          <a:extLst>
            <a:ext uri="{FF2B5EF4-FFF2-40B4-BE49-F238E27FC236}">
              <a16:creationId xmlns:a16="http://schemas.microsoft.com/office/drawing/2014/main" id="{DBEB6D6C-8CB5-46B8-BDBC-8F9300F19BC6}"/>
            </a:ext>
          </a:extLst>
        </xdr:cNvPr>
        <xdr:cNvSpPr txBox="1"/>
      </xdr:nvSpPr>
      <xdr:spPr>
        <a:xfrm>
          <a:off x="10515600" y="14351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98171</xdr:rowOff>
    </xdr:from>
    <xdr:to>
      <xdr:col>55</xdr:col>
      <xdr:colOff>50800</xdr:colOff>
      <xdr:row>85</xdr:row>
      <xdr:rowOff>28321</xdr:rowOff>
    </xdr:to>
    <xdr:sp macro="" textlink="">
      <xdr:nvSpPr>
        <xdr:cNvPr id="248" name="フローチャート: 判断 247">
          <a:extLst>
            <a:ext uri="{FF2B5EF4-FFF2-40B4-BE49-F238E27FC236}">
              <a16:creationId xmlns:a16="http://schemas.microsoft.com/office/drawing/2014/main" id="{9CFBA553-A56B-4456-8D07-695A9BE5F172}"/>
            </a:ext>
          </a:extLst>
        </xdr:cNvPr>
        <xdr:cNvSpPr/>
      </xdr:nvSpPr>
      <xdr:spPr>
        <a:xfrm>
          <a:off x="10426700" y="1449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106172</xdr:rowOff>
    </xdr:from>
    <xdr:to>
      <xdr:col>50</xdr:col>
      <xdr:colOff>165100</xdr:colOff>
      <xdr:row>85</xdr:row>
      <xdr:rowOff>36322</xdr:rowOff>
    </xdr:to>
    <xdr:sp macro="" textlink="">
      <xdr:nvSpPr>
        <xdr:cNvPr id="249" name="フローチャート: 判断 248">
          <a:extLst>
            <a:ext uri="{FF2B5EF4-FFF2-40B4-BE49-F238E27FC236}">
              <a16:creationId xmlns:a16="http://schemas.microsoft.com/office/drawing/2014/main" id="{6928C847-C894-47C5-8ECD-EBD45F49A090}"/>
            </a:ext>
          </a:extLst>
        </xdr:cNvPr>
        <xdr:cNvSpPr/>
      </xdr:nvSpPr>
      <xdr:spPr>
        <a:xfrm>
          <a:off x="9588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109601</xdr:rowOff>
    </xdr:from>
    <xdr:to>
      <xdr:col>46</xdr:col>
      <xdr:colOff>38100</xdr:colOff>
      <xdr:row>85</xdr:row>
      <xdr:rowOff>39751</xdr:rowOff>
    </xdr:to>
    <xdr:sp macro="" textlink="">
      <xdr:nvSpPr>
        <xdr:cNvPr id="250" name="フローチャート: 判断 249">
          <a:extLst>
            <a:ext uri="{FF2B5EF4-FFF2-40B4-BE49-F238E27FC236}">
              <a16:creationId xmlns:a16="http://schemas.microsoft.com/office/drawing/2014/main" id="{1E7977FE-450F-458F-A1EC-E7F2962D0D81}"/>
            </a:ext>
          </a:extLst>
        </xdr:cNvPr>
        <xdr:cNvSpPr/>
      </xdr:nvSpPr>
      <xdr:spPr>
        <a:xfrm>
          <a:off x="8699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104267</xdr:rowOff>
    </xdr:from>
    <xdr:to>
      <xdr:col>41</xdr:col>
      <xdr:colOff>101600</xdr:colOff>
      <xdr:row>86</xdr:row>
      <xdr:rowOff>34417</xdr:rowOff>
    </xdr:to>
    <xdr:sp macro="" textlink="">
      <xdr:nvSpPr>
        <xdr:cNvPr id="251" name="フローチャート: 判断 250">
          <a:extLst>
            <a:ext uri="{FF2B5EF4-FFF2-40B4-BE49-F238E27FC236}">
              <a16:creationId xmlns:a16="http://schemas.microsoft.com/office/drawing/2014/main" id="{CC85127A-70F3-4B9A-A9AC-E219F97C8629}"/>
            </a:ext>
          </a:extLst>
        </xdr:cNvPr>
        <xdr:cNvSpPr/>
      </xdr:nvSpPr>
      <xdr:spPr>
        <a:xfrm>
          <a:off x="7810500" y="1467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82931</xdr:rowOff>
    </xdr:from>
    <xdr:to>
      <xdr:col>36</xdr:col>
      <xdr:colOff>165100</xdr:colOff>
      <xdr:row>86</xdr:row>
      <xdr:rowOff>13081</xdr:rowOff>
    </xdr:to>
    <xdr:sp macro="" textlink="">
      <xdr:nvSpPr>
        <xdr:cNvPr id="252" name="フローチャート: 判断 251">
          <a:extLst>
            <a:ext uri="{FF2B5EF4-FFF2-40B4-BE49-F238E27FC236}">
              <a16:creationId xmlns:a16="http://schemas.microsoft.com/office/drawing/2014/main" id="{2E236B89-3C1A-4D31-92B1-1954840A10B3}"/>
            </a:ext>
          </a:extLst>
        </xdr:cNvPr>
        <xdr:cNvSpPr/>
      </xdr:nvSpPr>
      <xdr:spPr>
        <a:xfrm>
          <a:off x="6921500" y="1465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007A09A2-BCA6-4F35-A9BD-97AB3BB4E94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C0F91123-392B-4665-AD6E-98A20F55E7F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2F58BA15-2A64-479A-8FDD-3725E26A2B5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6A2AFCFA-2DE5-433A-8C36-ECAEC3CC112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4E5C126-D5A3-4B31-BD6E-0744F44F007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73025</xdr:rowOff>
    </xdr:from>
    <xdr:to>
      <xdr:col>55</xdr:col>
      <xdr:colOff>50800</xdr:colOff>
      <xdr:row>86</xdr:row>
      <xdr:rowOff>3175</xdr:rowOff>
    </xdr:to>
    <xdr:sp macro="" textlink="">
      <xdr:nvSpPr>
        <xdr:cNvPr id="258" name="楕円 257">
          <a:extLst>
            <a:ext uri="{FF2B5EF4-FFF2-40B4-BE49-F238E27FC236}">
              <a16:creationId xmlns:a16="http://schemas.microsoft.com/office/drawing/2014/main" id="{0DF0C190-DFB7-485B-9312-609E504A83EA}"/>
            </a:ext>
          </a:extLst>
        </xdr:cNvPr>
        <xdr:cNvSpPr/>
      </xdr:nvSpPr>
      <xdr:spPr>
        <a:xfrm>
          <a:off x="10426700" y="1464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51452</xdr:rowOff>
    </xdr:from>
    <xdr:ext cx="469744" cy="259045"/>
    <xdr:sp macro="" textlink="">
      <xdr:nvSpPr>
        <xdr:cNvPr id="259" name="【福祉施設】&#10;一人当たり面積該当値テキスト">
          <a:extLst>
            <a:ext uri="{FF2B5EF4-FFF2-40B4-BE49-F238E27FC236}">
              <a16:creationId xmlns:a16="http://schemas.microsoft.com/office/drawing/2014/main" id="{17ABD8AA-6B57-43AE-9BFB-A6FA02749062}"/>
            </a:ext>
          </a:extLst>
        </xdr:cNvPr>
        <xdr:cNvSpPr txBox="1"/>
      </xdr:nvSpPr>
      <xdr:spPr>
        <a:xfrm>
          <a:off x="10515600" y="1462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75312</xdr:rowOff>
    </xdr:from>
    <xdr:to>
      <xdr:col>50</xdr:col>
      <xdr:colOff>165100</xdr:colOff>
      <xdr:row>86</xdr:row>
      <xdr:rowOff>5462</xdr:rowOff>
    </xdr:to>
    <xdr:sp macro="" textlink="">
      <xdr:nvSpPr>
        <xdr:cNvPr id="260" name="楕円 259">
          <a:extLst>
            <a:ext uri="{FF2B5EF4-FFF2-40B4-BE49-F238E27FC236}">
              <a16:creationId xmlns:a16="http://schemas.microsoft.com/office/drawing/2014/main" id="{621B97F2-AC78-407E-BF56-3CDF7656EA18}"/>
            </a:ext>
          </a:extLst>
        </xdr:cNvPr>
        <xdr:cNvSpPr/>
      </xdr:nvSpPr>
      <xdr:spPr>
        <a:xfrm>
          <a:off x="9588500" y="1464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123825</xdr:rowOff>
    </xdr:from>
    <xdr:to>
      <xdr:col>55</xdr:col>
      <xdr:colOff>0</xdr:colOff>
      <xdr:row>85</xdr:row>
      <xdr:rowOff>126112</xdr:rowOff>
    </xdr:to>
    <xdr:cxnSp macro="">
      <xdr:nvCxnSpPr>
        <xdr:cNvPr id="261" name="直線コネクタ 260">
          <a:extLst>
            <a:ext uri="{FF2B5EF4-FFF2-40B4-BE49-F238E27FC236}">
              <a16:creationId xmlns:a16="http://schemas.microsoft.com/office/drawing/2014/main" id="{DFE532D2-2403-4B0A-BC2D-E1FAA238CE89}"/>
            </a:ext>
          </a:extLst>
        </xdr:cNvPr>
        <xdr:cNvCxnSpPr/>
      </xdr:nvCxnSpPr>
      <xdr:spPr>
        <a:xfrm flipV="1">
          <a:off x="9639300" y="14697075"/>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33782</xdr:rowOff>
    </xdr:from>
    <xdr:to>
      <xdr:col>46</xdr:col>
      <xdr:colOff>38100</xdr:colOff>
      <xdr:row>86</xdr:row>
      <xdr:rowOff>135382</xdr:rowOff>
    </xdr:to>
    <xdr:sp macro="" textlink="">
      <xdr:nvSpPr>
        <xdr:cNvPr id="262" name="楕円 261">
          <a:extLst>
            <a:ext uri="{FF2B5EF4-FFF2-40B4-BE49-F238E27FC236}">
              <a16:creationId xmlns:a16="http://schemas.microsoft.com/office/drawing/2014/main" id="{2E980B39-132D-4171-A8D1-C6FE0B0FBB43}"/>
            </a:ext>
          </a:extLst>
        </xdr:cNvPr>
        <xdr:cNvSpPr/>
      </xdr:nvSpPr>
      <xdr:spPr>
        <a:xfrm>
          <a:off x="8699500" y="1477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126112</xdr:rowOff>
    </xdr:from>
    <xdr:to>
      <xdr:col>50</xdr:col>
      <xdr:colOff>114300</xdr:colOff>
      <xdr:row>86</xdr:row>
      <xdr:rowOff>84582</xdr:rowOff>
    </xdr:to>
    <xdr:cxnSp macro="">
      <xdr:nvCxnSpPr>
        <xdr:cNvPr id="263" name="直線コネクタ 262">
          <a:extLst>
            <a:ext uri="{FF2B5EF4-FFF2-40B4-BE49-F238E27FC236}">
              <a16:creationId xmlns:a16="http://schemas.microsoft.com/office/drawing/2014/main" id="{5A626D66-A819-48A1-A19D-749E3D9BED67}"/>
            </a:ext>
          </a:extLst>
        </xdr:cNvPr>
        <xdr:cNvCxnSpPr/>
      </xdr:nvCxnSpPr>
      <xdr:spPr>
        <a:xfrm flipV="1">
          <a:off x="8750300" y="14699362"/>
          <a:ext cx="889000" cy="12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52849</xdr:rowOff>
    </xdr:from>
    <xdr:ext cx="469744" cy="259045"/>
    <xdr:sp macro="" textlink="">
      <xdr:nvSpPr>
        <xdr:cNvPr id="264" name="n_1aveValue【福祉施設】&#10;一人当たり面積">
          <a:extLst>
            <a:ext uri="{FF2B5EF4-FFF2-40B4-BE49-F238E27FC236}">
              <a16:creationId xmlns:a16="http://schemas.microsoft.com/office/drawing/2014/main" id="{EF7246AE-7FFE-4F15-8426-ECF54880C852}"/>
            </a:ext>
          </a:extLst>
        </xdr:cNvPr>
        <xdr:cNvSpPr txBox="1"/>
      </xdr:nvSpPr>
      <xdr:spPr>
        <a:xfrm>
          <a:off x="93917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56278</xdr:rowOff>
    </xdr:from>
    <xdr:ext cx="469744" cy="259045"/>
    <xdr:sp macro="" textlink="">
      <xdr:nvSpPr>
        <xdr:cNvPr id="265" name="n_2aveValue【福祉施設】&#10;一人当たり面積">
          <a:extLst>
            <a:ext uri="{FF2B5EF4-FFF2-40B4-BE49-F238E27FC236}">
              <a16:creationId xmlns:a16="http://schemas.microsoft.com/office/drawing/2014/main" id="{442B4017-8C6C-4A36-84B7-F96740658B84}"/>
            </a:ext>
          </a:extLst>
        </xdr:cNvPr>
        <xdr:cNvSpPr txBox="1"/>
      </xdr:nvSpPr>
      <xdr:spPr>
        <a:xfrm>
          <a:off x="8515427" y="1428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50944</xdr:rowOff>
    </xdr:from>
    <xdr:ext cx="469744" cy="259045"/>
    <xdr:sp macro="" textlink="">
      <xdr:nvSpPr>
        <xdr:cNvPr id="266" name="n_3aveValue【福祉施設】&#10;一人当たり面積">
          <a:extLst>
            <a:ext uri="{FF2B5EF4-FFF2-40B4-BE49-F238E27FC236}">
              <a16:creationId xmlns:a16="http://schemas.microsoft.com/office/drawing/2014/main" id="{0ECC539C-FFDE-4EB9-9178-A0BDAA167E8C}"/>
            </a:ext>
          </a:extLst>
        </xdr:cNvPr>
        <xdr:cNvSpPr txBox="1"/>
      </xdr:nvSpPr>
      <xdr:spPr>
        <a:xfrm>
          <a:off x="7626427" y="14452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29608</xdr:rowOff>
    </xdr:from>
    <xdr:ext cx="469744" cy="259045"/>
    <xdr:sp macro="" textlink="">
      <xdr:nvSpPr>
        <xdr:cNvPr id="267" name="n_4aveValue【福祉施設】&#10;一人当たり面積">
          <a:extLst>
            <a:ext uri="{FF2B5EF4-FFF2-40B4-BE49-F238E27FC236}">
              <a16:creationId xmlns:a16="http://schemas.microsoft.com/office/drawing/2014/main" id="{AB7F1B4D-21E8-48A1-B0AD-474D4E19A5C9}"/>
            </a:ext>
          </a:extLst>
        </xdr:cNvPr>
        <xdr:cNvSpPr txBox="1"/>
      </xdr:nvSpPr>
      <xdr:spPr>
        <a:xfrm>
          <a:off x="6737427" y="1443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168039</xdr:rowOff>
    </xdr:from>
    <xdr:ext cx="469744" cy="259045"/>
    <xdr:sp macro="" textlink="">
      <xdr:nvSpPr>
        <xdr:cNvPr id="268" name="n_1mainValue【福祉施設】&#10;一人当たり面積">
          <a:extLst>
            <a:ext uri="{FF2B5EF4-FFF2-40B4-BE49-F238E27FC236}">
              <a16:creationId xmlns:a16="http://schemas.microsoft.com/office/drawing/2014/main" id="{341AF96F-4CF6-49F5-95F7-39ED7C836B0A}"/>
            </a:ext>
          </a:extLst>
        </xdr:cNvPr>
        <xdr:cNvSpPr txBox="1"/>
      </xdr:nvSpPr>
      <xdr:spPr>
        <a:xfrm>
          <a:off x="9391727" y="1474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126509</xdr:rowOff>
    </xdr:from>
    <xdr:ext cx="469744" cy="259045"/>
    <xdr:sp macro="" textlink="">
      <xdr:nvSpPr>
        <xdr:cNvPr id="269" name="n_2mainValue【福祉施設】&#10;一人当たり面積">
          <a:extLst>
            <a:ext uri="{FF2B5EF4-FFF2-40B4-BE49-F238E27FC236}">
              <a16:creationId xmlns:a16="http://schemas.microsoft.com/office/drawing/2014/main" id="{8D2D19C2-4C39-483F-8D77-620691962101}"/>
            </a:ext>
          </a:extLst>
        </xdr:cNvPr>
        <xdr:cNvSpPr txBox="1"/>
      </xdr:nvSpPr>
      <xdr:spPr>
        <a:xfrm>
          <a:off x="8515427" y="14871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0" name="正方形/長方形 269">
          <a:extLst>
            <a:ext uri="{FF2B5EF4-FFF2-40B4-BE49-F238E27FC236}">
              <a16:creationId xmlns:a16="http://schemas.microsoft.com/office/drawing/2014/main" id="{2787871B-0E2F-4F1D-B908-76FC2ACB6B4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1" name="正方形/長方形 270">
          <a:extLst>
            <a:ext uri="{FF2B5EF4-FFF2-40B4-BE49-F238E27FC236}">
              <a16:creationId xmlns:a16="http://schemas.microsoft.com/office/drawing/2014/main" id="{A8CC365B-120E-4F2F-BA4B-651F8CF8C32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2" name="正方形/長方形 271">
          <a:extLst>
            <a:ext uri="{FF2B5EF4-FFF2-40B4-BE49-F238E27FC236}">
              <a16:creationId xmlns:a16="http://schemas.microsoft.com/office/drawing/2014/main" id="{C0EB5109-2080-43E4-9750-FE65FB6D725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3" name="正方形/長方形 272">
          <a:extLst>
            <a:ext uri="{FF2B5EF4-FFF2-40B4-BE49-F238E27FC236}">
              <a16:creationId xmlns:a16="http://schemas.microsoft.com/office/drawing/2014/main" id="{140D972F-6E06-4613-B283-3FAC324AD03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4" name="正方形/長方形 273">
          <a:extLst>
            <a:ext uri="{FF2B5EF4-FFF2-40B4-BE49-F238E27FC236}">
              <a16:creationId xmlns:a16="http://schemas.microsoft.com/office/drawing/2014/main" id="{D2953281-6389-4E9F-B821-685AD0A6BDD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5" name="正方形/長方形 274">
          <a:extLst>
            <a:ext uri="{FF2B5EF4-FFF2-40B4-BE49-F238E27FC236}">
              <a16:creationId xmlns:a16="http://schemas.microsoft.com/office/drawing/2014/main" id="{9FD7D1BE-54EF-42E1-9999-57318F8BAA3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6" name="正方形/長方形 275">
          <a:extLst>
            <a:ext uri="{FF2B5EF4-FFF2-40B4-BE49-F238E27FC236}">
              <a16:creationId xmlns:a16="http://schemas.microsoft.com/office/drawing/2014/main" id="{2E5F6B8D-413A-483C-9D93-6F13E81AD92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7" name="正方形/長方形 276">
          <a:extLst>
            <a:ext uri="{FF2B5EF4-FFF2-40B4-BE49-F238E27FC236}">
              <a16:creationId xmlns:a16="http://schemas.microsoft.com/office/drawing/2014/main" id="{FC00BA29-547D-48B6-A715-0A235212BA5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8" name="テキスト ボックス 277">
          <a:extLst>
            <a:ext uri="{FF2B5EF4-FFF2-40B4-BE49-F238E27FC236}">
              <a16:creationId xmlns:a16="http://schemas.microsoft.com/office/drawing/2014/main" id="{AB52C360-99AB-488C-AACC-8416E6B4369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9" name="直線コネクタ 278">
          <a:extLst>
            <a:ext uri="{FF2B5EF4-FFF2-40B4-BE49-F238E27FC236}">
              <a16:creationId xmlns:a16="http://schemas.microsoft.com/office/drawing/2014/main" id="{BF63E58A-E055-4E75-B88B-BE25AD5CF21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0" name="テキスト ボックス 279">
          <a:extLst>
            <a:ext uri="{FF2B5EF4-FFF2-40B4-BE49-F238E27FC236}">
              <a16:creationId xmlns:a16="http://schemas.microsoft.com/office/drawing/2014/main" id="{558066CB-6EDA-4CB2-870B-E197C10CB3C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81" name="直線コネクタ 280">
          <a:extLst>
            <a:ext uri="{FF2B5EF4-FFF2-40B4-BE49-F238E27FC236}">
              <a16:creationId xmlns:a16="http://schemas.microsoft.com/office/drawing/2014/main" id="{7F39CA11-E01E-4AB9-AEDC-EE84820B1B2F}"/>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282" name="テキスト ボックス 281">
          <a:extLst>
            <a:ext uri="{FF2B5EF4-FFF2-40B4-BE49-F238E27FC236}">
              <a16:creationId xmlns:a16="http://schemas.microsoft.com/office/drawing/2014/main" id="{A49F005D-7B57-4264-A4BB-E413978D929F}"/>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83" name="直線コネクタ 282">
          <a:extLst>
            <a:ext uri="{FF2B5EF4-FFF2-40B4-BE49-F238E27FC236}">
              <a16:creationId xmlns:a16="http://schemas.microsoft.com/office/drawing/2014/main" id="{F4A71B8B-113A-4A50-8CEA-CE19F9470154}"/>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84" name="テキスト ボックス 283">
          <a:extLst>
            <a:ext uri="{FF2B5EF4-FFF2-40B4-BE49-F238E27FC236}">
              <a16:creationId xmlns:a16="http://schemas.microsoft.com/office/drawing/2014/main" id="{257A6EF3-D922-4AC4-84B1-C932F64E5005}"/>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85" name="直線コネクタ 284">
          <a:extLst>
            <a:ext uri="{FF2B5EF4-FFF2-40B4-BE49-F238E27FC236}">
              <a16:creationId xmlns:a16="http://schemas.microsoft.com/office/drawing/2014/main" id="{D84EAFF1-E717-48F7-B0B2-50A3CB850D47}"/>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86" name="テキスト ボックス 285">
          <a:extLst>
            <a:ext uri="{FF2B5EF4-FFF2-40B4-BE49-F238E27FC236}">
              <a16:creationId xmlns:a16="http://schemas.microsoft.com/office/drawing/2014/main" id="{92F428AC-66B2-44FC-B0D1-77C1E22095B4}"/>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87" name="直線コネクタ 286">
          <a:extLst>
            <a:ext uri="{FF2B5EF4-FFF2-40B4-BE49-F238E27FC236}">
              <a16:creationId xmlns:a16="http://schemas.microsoft.com/office/drawing/2014/main" id="{99832963-86CA-4089-B3DF-998179010611}"/>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88" name="テキスト ボックス 287">
          <a:extLst>
            <a:ext uri="{FF2B5EF4-FFF2-40B4-BE49-F238E27FC236}">
              <a16:creationId xmlns:a16="http://schemas.microsoft.com/office/drawing/2014/main" id="{C74DC5C4-0795-40EF-BB88-48E27CDB839E}"/>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9" name="直線コネクタ 288">
          <a:extLst>
            <a:ext uri="{FF2B5EF4-FFF2-40B4-BE49-F238E27FC236}">
              <a16:creationId xmlns:a16="http://schemas.microsoft.com/office/drawing/2014/main" id="{616160CA-AA65-44BD-A517-5D78E14605D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90" name="テキスト ボックス 289">
          <a:extLst>
            <a:ext uri="{FF2B5EF4-FFF2-40B4-BE49-F238E27FC236}">
              <a16:creationId xmlns:a16="http://schemas.microsoft.com/office/drawing/2014/main" id="{CA23FC8F-39A8-4B04-BD22-C092E37B8101}"/>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1" name="【市民会館】&#10;有形固定資産減価償却率グラフ枠">
          <a:extLst>
            <a:ext uri="{FF2B5EF4-FFF2-40B4-BE49-F238E27FC236}">
              <a16:creationId xmlns:a16="http://schemas.microsoft.com/office/drawing/2014/main" id="{8082B3C0-2664-4B2F-BD83-05511B0405E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85344</xdr:rowOff>
    </xdr:from>
    <xdr:to>
      <xdr:col>24</xdr:col>
      <xdr:colOff>62865</xdr:colOff>
      <xdr:row>108</xdr:row>
      <xdr:rowOff>76200</xdr:rowOff>
    </xdr:to>
    <xdr:cxnSp macro="">
      <xdr:nvCxnSpPr>
        <xdr:cNvPr id="292" name="直線コネクタ 291">
          <a:extLst>
            <a:ext uri="{FF2B5EF4-FFF2-40B4-BE49-F238E27FC236}">
              <a16:creationId xmlns:a16="http://schemas.microsoft.com/office/drawing/2014/main" id="{85B8B37C-FC27-4BC2-894B-D636CF0BCA0C}"/>
            </a:ext>
          </a:extLst>
        </xdr:cNvPr>
        <xdr:cNvCxnSpPr/>
      </xdr:nvCxnSpPr>
      <xdr:spPr>
        <a:xfrm flipV="1">
          <a:off x="4634865" y="1723034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293" name="【市民会館】&#10;有形固定資産減価償却率最小値テキスト">
          <a:extLst>
            <a:ext uri="{FF2B5EF4-FFF2-40B4-BE49-F238E27FC236}">
              <a16:creationId xmlns:a16="http://schemas.microsoft.com/office/drawing/2014/main" id="{E8C1D2CD-4A8B-4468-96E4-545B6B0F1C54}"/>
            </a:ext>
          </a:extLst>
        </xdr:cNvPr>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294" name="直線コネクタ 293">
          <a:extLst>
            <a:ext uri="{FF2B5EF4-FFF2-40B4-BE49-F238E27FC236}">
              <a16:creationId xmlns:a16="http://schemas.microsoft.com/office/drawing/2014/main" id="{7BD8365F-3B56-4A51-ACF8-A8C42421E3EC}"/>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32021</xdr:rowOff>
    </xdr:from>
    <xdr:ext cx="405111" cy="259045"/>
    <xdr:sp macro="" textlink="">
      <xdr:nvSpPr>
        <xdr:cNvPr id="295" name="【市民会館】&#10;有形固定資産減価償却率最大値テキスト">
          <a:extLst>
            <a:ext uri="{FF2B5EF4-FFF2-40B4-BE49-F238E27FC236}">
              <a16:creationId xmlns:a16="http://schemas.microsoft.com/office/drawing/2014/main" id="{91FAB1DC-F7F7-4F22-82C9-2B0A166C1715}"/>
            </a:ext>
          </a:extLst>
        </xdr:cNvPr>
        <xdr:cNvSpPr txBox="1"/>
      </xdr:nvSpPr>
      <xdr:spPr>
        <a:xfrm>
          <a:off x="4673600" y="1700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85344</xdr:rowOff>
    </xdr:from>
    <xdr:to>
      <xdr:col>24</xdr:col>
      <xdr:colOff>152400</xdr:colOff>
      <xdr:row>100</xdr:row>
      <xdr:rowOff>85344</xdr:rowOff>
    </xdr:to>
    <xdr:cxnSp macro="">
      <xdr:nvCxnSpPr>
        <xdr:cNvPr id="296" name="直線コネクタ 295">
          <a:extLst>
            <a:ext uri="{FF2B5EF4-FFF2-40B4-BE49-F238E27FC236}">
              <a16:creationId xmlns:a16="http://schemas.microsoft.com/office/drawing/2014/main" id="{BF28CA71-43F1-49C2-88B9-4E540378ACF1}"/>
            </a:ext>
          </a:extLst>
        </xdr:cNvPr>
        <xdr:cNvCxnSpPr/>
      </xdr:nvCxnSpPr>
      <xdr:spPr>
        <a:xfrm>
          <a:off x="4546600" y="1723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164864</xdr:rowOff>
    </xdr:from>
    <xdr:ext cx="405111" cy="259045"/>
    <xdr:sp macro="" textlink="">
      <xdr:nvSpPr>
        <xdr:cNvPr id="297" name="【市民会館】&#10;有形固定資産減価償却率平均値テキスト">
          <a:extLst>
            <a:ext uri="{FF2B5EF4-FFF2-40B4-BE49-F238E27FC236}">
              <a16:creationId xmlns:a16="http://schemas.microsoft.com/office/drawing/2014/main" id="{9EFC5C99-C2AD-40A3-911C-3BB1A022CAEE}"/>
            </a:ext>
          </a:extLst>
        </xdr:cNvPr>
        <xdr:cNvSpPr txBox="1"/>
      </xdr:nvSpPr>
      <xdr:spPr>
        <a:xfrm>
          <a:off x="4673600" y="17652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141987</xdr:rowOff>
    </xdr:from>
    <xdr:to>
      <xdr:col>24</xdr:col>
      <xdr:colOff>114300</xdr:colOff>
      <xdr:row>104</xdr:row>
      <xdr:rowOff>72137</xdr:rowOff>
    </xdr:to>
    <xdr:sp macro="" textlink="">
      <xdr:nvSpPr>
        <xdr:cNvPr id="298" name="フローチャート: 判断 297">
          <a:extLst>
            <a:ext uri="{FF2B5EF4-FFF2-40B4-BE49-F238E27FC236}">
              <a16:creationId xmlns:a16="http://schemas.microsoft.com/office/drawing/2014/main" id="{255D0CED-EA26-4AB3-8AE5-1FCC21844AF9}"/>
            </a:ext>
          </a:extLst>
        </xdr:cNvPr>
        <xdr:cNvSpPr/>
      </xdr:nvSpPr>
      <xdr:spPr>
        <a:xfrm>
          <a:off x="4584700" y="178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87122</xdr:rowOff>
    </xdr:from>
    <xdr:to>
      <xdr:col>20</xdr:col>
      <xdr:colOff>38100</xdr:colOff>
      <xdr:row>104</xdr:row>
      <xdr:rowOff>17272</xdr:rowOff>
    </xdr:to>
    <xdr:sp macro="" textlink="">
      <xdr:nvSpPr>
        <xdr:cNvPr id="299" name="フローチャート: 判断 298">
          <a:extLst>
            <a:ext uri="{FF2B5EF4-FFF2-40B4-BE49-F238E27FC236}">
              <a16:creationId xmlns:a16="http://schemas.microsoft.com/office/drawing/2014/main" id="{27A6E20B-2698-4F19-B4D2-A7616386EF2E}"/>
            </a:ext>
          </a:extLst>
        </xdr:cNvPr>
        <xdr:cNvSpPr/>
      </xdr:nvSpPr>
      <xdr:spPr>
        <a:xfrm>
          <a:off x="3746500" y="1774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45974</xdr:rowOff>
    </xdr:from>
    <xdr:to>
      <xdr:col>15</xdr:col>
      <xdr:colOff>101600</xdr:colOff>
      <xdr:row>103</xdr:row>
      <xdr:rowOff>147574</xdr:rowOff>
    </xdr:to>
    <xdr:sp macro="" textlink="">
      <xdr:nvSpPr>
        <xdr:cNvPr id="300" name="フローチャート: 判断 299">
          <a:extLst>
            <a:ext uri="{FF2B5EF4-FFF2-40B4-BE49-F238E27FC236}">
              <a16:creationId xmlns:a16="http://schemas.microsoft.com/office/drawing/2014/main" id="{6A22A38D-93BB-4292-A0B3-ACC5F503C8A8}"/>
            </a:ext>
          </a:extLst>
        </xdr:cNvPr>
        <xdr:cNvSpPr/>
      </xdr:nvSpPr>
      <xdr:spPr>
        <a:xfrm>
          <a:off x="2857500" y="1770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135128</xdr:rowOff>
    </xdr:from>
    <xdr:to>
      <xdr:col>10</xdr:col>
      <xdr:colOff>165100</xdr:colOff>
      <xdr:row>103</xdr:row>
      <xdr:rowOff>65278</xdr:rowOff>
    </xdr:to>
    <xdr:sp macro="" textlink="">
      <xdr:nvSpPr>
        <xdr:cNvPr id="301" name="フローチャート: 判断 300">
          <a:extLst>
            <a:ext uri="{FF2B5EF4-FFF2-40B4-BE49-F238E27FC236}">
              <a16:creationId xmlns:a16="http://schemas.microsoft.com/office/drawing/2014/main" id="{8DD54B9F-2424-40CA-BA1D-CF05253704A4}"/>
            </a:ext>
          </a:extLst>
        </xdr:cNvPr>
        <xdr:cNvSpPr/>
      </xdr:nvSpPr>
      <xdr:spPr>
        <a:xfrm>
          <a:off x="1968500" y="1762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130556</xdr:rowOff>
    </xdr:from>
    <xdr:to>
      <xdr:col>6</xdr:col>
      <xdr:colOff>38100</xdr:colOff>
      <xdr:row>103</xdr:row>
      <xdr:rowOff>60706</xdr:rowOff>
    </xdr:to>
    <xdr:sp macro="" textlink="">
      <xdr:nvSpPr>
        <xdr:cNvPr id="302" name="フローチャート: 判断 301">
          <a:extLst>
            <a:ext uri="{FF2B5EF4-FFF2-40B4-BE49-F238E27FC236}">
              <a16:creationId xmlns:a16="http://schemas.microsoft.com/office/drawing/2014/main" id="{FFC6F0F6-91E3-4E82-8E5A-4D623D77E8EF}"/>
            </a:ext>
          </a:extLst>
        </xdr:cNvPr>
        <xdr:cNvSpPr/>
      </xdr:nvSpPr>
      <xdr:spPr>
        <a:xfrm>
          <a:off x="1079500" y="1761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3" name="テキスト ボックス 302">
          <a:extLst>
            <a:ext uri="{FF2B5EF4-FFF2-40B4-BE49-F238E27FC236}">
              <a16:creationId xmlns:a16="http://schemas.microsoft.com/office/drawing/2014/main" id="{2DA20C58-A28E-401B-917E-F1C171BD979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4" name="テキスト ボックス 303">
          <a:extLst>
            <a:ext uri="{FF2B5EF4-FFF2-40B4-BE49-F238E27FC236}">
              <a16:creationId xmlns:a16="http://schemas.microsoft.com/office/drawing/2014/main" id="{7340675D-0D6C-47F2-8A64-85E902AC1F9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5" name="テキスト ボックス 304">
          <a:extLst>
            <a:ext uri="{FF2B5EF4-FFF2-40B4-BE49-F238E27FC236}">
              <a16:creationId xmlns:a16="http://schemas.microsoft.com/office/drawing/2014/main" id="{866472EB-4574-4937-834E-9A9BE2930DC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6" name="テキスト ボックス 305">
          <a:extLst>
            <a:ext uri="{FF2B5EF4-FFF2-40B4-BE49-F238E27FC236}">
              <a16:creationId xmlns:a16="http://schemas.microsoft.com/office/drawing/2014/main" id="{5438692F-3CB5-405D-8823-48031338F4C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7" name="テキスト ボックス 306">
          <a:extLst>
            <a:ext uri="{FF2B5EF4-FFF2-40B4-BE49-F238E27FC236}">
              <a16:creationId xmlns:a16="http://schemas.microsoft.com/office/drawing/2014/main" id="{09E812B4-2251-45E4-85BC-D6DEC71107F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141987</xdr:rowOff>
    </xdr:from>
    <xdr:to>
      <xdr:col>24</xdr:col>
      <xdr:colOff>114300</xdr:colOff>
      <xdr:row>106</xdr:row>
      <xdr:rowOff>72137</xdr:rowOff>
    </xdr:to>
    <xdr:sp macro="" textlink="">
      <xdr:nvSpPr>
        <xdr:cNvPr id="308" name="楕円 307">
          <a:extLst>
            <a:ext uri="{FF2B5EF4-FFF2-40B4-BE49-F238E27FC236}">
              <a16:creationId xmlns:a16="http://schemas.microsoft.com/office/drawing/2014/main" id="{5B22806B-BA71-4F2B-A939-61EB9377561E}"/>
            </a:ext>
          </a:extLst>
        </xdr:cNvPr>
        <xdr:cNvSpPr/>
      </xdr:nvSpPr>
      <xdr:spPr>
        <a:xfrm>
          <a:off x="4584700" y="1814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120414</xdr:rowOff>
    </xdr:from>
    <xdr:ext cx="405111" cy="259045"/>
    <xdr:sp macro="" textlink="">
      <xdr:nvSpPr>
        <xdr:cNvPr id="309" name="【市民会館】&#10;有形固定資産減価償却率該当値テキスト">
          <a:extLst>
            <a:ext uri="{FF2B5EF4-FFF2-40B4-BE49-F238E27FC236}">
              <a16:creationId xmlns:a16="http://schemas.microsoft.com/office/drawing/2014/main" id="{11C0262F-9300-4596-816F-6D091D9BA98D}"/>
            </a:ext>
          </a:extLst>
        </xdr:cNvPr>
        <xdr:cNvSpPr txBox="1"/>
      </xdr:nvSpPr>
      <xdr:spPr>
        <a:xfrm>
          <a:off x="4673600" y="181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125985</xdr:rowOff>
    </xdr:from>
    <xdr:to>
      <xdr:col>20</xdr:col>
      <xdr:colOff>38100</xdr:colOff>
      <xdr:row>106</xdr:row>
      <xdr:rowOff>56135</xdr:rowOff>
    </xdr:to>
    <xdr:sp macro="" textlink="">
      <xdr:nvSpPr>
        <xdr:cNvPr id="310" name="楕円 309">
          <a:extLst>
            <a:ext uri="{FF2B5EF4-FFF2-40B4-BE49-F238E27FC236}">
              <a16:creationId xmlns:a16="http://schemas.microsoft.com/office/drawing/2014/main" id="{359A679E-01D8-49C8-A660-3830B076D757}"/>
            </a:ext>
          </a:extLst>
        </xdr:cNvPr>
        <xdr:cNvSpPr/>
      </xdr:nvSpPr>
      <xdr:spPr>
        <a:xfrm>
          <a:off x="3746500" y="1812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5335</xdr:rowOff>
    </xdr:from>
    <xdr:to>
      <xdr:col>24</xdr:col>
      <xdr:colOff>63500</xdr:colOff>
      <xdr:row>106</xdr:row>
      <xdr:rowOff>21337</xdr:rowOff>
    </xdr:to>
    <xdr:cxnSp macro="">
      <xdr:nvCxnSpPr>
        <xdr:cNvPr id="311" name="直線コネクタ 310">
          <a:extLst>
            <a:ext uri="{FF2B5EF4-FFF2-40B4-BE49-F238E27FC236}">
              <a16:creationId xmlns:a16="http://schemas.microsoft.com/office/drawing/2014/main" id="{43305F7B-9E14-416D-8337-A81FF323D7DD}"/>
            </a:ext>
          </a:extLst>
        </xdr:cNvPr>
        <xdr:cNvCxnSpPr/>
      </xdr:nvCxnSpPr>
      <xdr:spPr>
        <a:xfrm>
          <a:off x="3797300" y="18179035"/>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98552</xdr:rowOff>
    </xdr:from>
    <xdr:to>
      <xdr:col>15</xdr:col>
      <xdr:colOff>101600</xdr:colOff>
      <xdr:row>107</xdr:row>
      <xdr:rowOff>28702</xdr:rowOff>
    </xdr:to>
    <xdr:sp macro="" textlink="">
      <xdr:nvSpPr>
        <xdr:cNvPr id="312" name="楕円 311">
          <a:extLst>
            <a:ext uri="{FF2B5EF4-FFF2-40B4-BE49-F238E27FC236}">
              <a16:creationId xmlns:a16="http://schemas.microsoft.com/office/drawing/2014/main" id="{90883443-B2CB-4EB3-8F65-46270C5FA8F0}"/>
            </a:ext>
          </a:extLst>
        </xdr:cNvPr>
        <xdr:cNvSpPr/>
      </xdr:nvSpPr>
      <xdr:spPr>
        <a:xfrm>
          <a:off x="2857500" y="1827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5335</xdr:rowOff>
    </xdr:from>
    <xdr:to>
      <xdr:col>19</xdr:col>
      <xdr:colOff>177800</xdr:colOff>
      <xdr:row>106</xdr:row>
      <xdr:rowOff>149352</xdr:rowOff>
    </xdr:to>
    <xdr:cxnSp macro="">
      <xdr:nvCxnSpPr>
        <xdr:cNvPr id="313" name="直線コネクタ 312">
          <a:extLst>
            <a:ext uri="{FF2B5EF4-FFF2-40B4-BE49-F238E27FC236}">
              <a16:creationId xmlns:a16="http://schemas.microsoft.com/office/drawing/2014/main" id="{7055F0B2-0A52-47E1-8E01-DF089A164F59}"/>
            </a:ext>
          </a:extLst>
        </xdr:cNvPr>
        <xdr:cNvCxnSpPr/>
      </xdr:nvCxnSpPr>
      <xdr:spPr>
        <a:xfrm flipV="1">
          <a:off x="2908300" y="18179035"/>
          <a:ext cx="889000" cy="14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33799</xdr:rowOff>
    </xdr:from>
    <xdr:ext cx="405111" cy="259045"/>
    <xdr:sp macro="" textlink="">
      <xdr:nvSpPr>
        <xdr:cNvPr id="314" name="n_1aveValue【市民会館】&#10;有形固定資産減価償却率">
          <a:extLst>
            <a:ext uri="{FF2B5EF4-FFF2-40B4-BE49-F238E27FC236}">
              <a16:creationId xmlns:a16="http://schemas.microsoft.com/office/drawing/2014/main" id="{A646F362-76C1-457C-AC01-B039520E4621}"/>
            </a:ext>
          </a:extLst>
        </xdr:cNvPr>
        <xdr:cNvSpPr txBox="1"/>
      </xdr:nvSpPr>
      <xdr:spPr>
        <a:xfrm>
          <a:off x="3582044" y="1752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164101</xdr:rowOff>
    </xdr:from>
    <xdr:ext cx="405111" cy="259045"/>
    <xdr:sp macro="" textlink="">
      <xdr:nvSpPr>
        <xdr:cNvPr id="315" name="n_2aveValue【市民会館】&#10;有形固定資産減価償却率">
          <a:extLst>
            <a:ext uri="{FF2B5EF4-FFF2-40B4-BE49-F238E27FC236}">
              <a16:creationId xmlns:a16="http://schemas.microsoft.com/office/drawing/2014/main" id="{083696A8-5C98-4902-9B52-DD1825A978F3}"/>
            </a:ext>
          </a:extLst>
        </xdr:cNvPr>
        <xdr:cNvSpPr txBox="1"/>
      </xdr:nvSpPr>
      <xdr:spPr>
        <a:xfrm>
          <a:off x="2705744" y="1748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81805</xdr:rowOff>
    </xdr:from>
    <xdr:ext cx="405111" cy="259045"/>
    <xdr:sp macro="" textlink="">
      <xdr:nvSpPr>
        <xdr:cNvPr id="316" name="n_3aveValue【市民会館】&#10;有形固定資産減価償却率">
          <a:extLst>
            <a:ext uri="{FF2B5EF4-FFF2-40B4-BE49-F238E27FC236}">
              <a16:creationId xmlns:a16="http://schemas.microsoft.com/office/drawing/2014/main" id="{10E771C0-EE9A-445C-B586-2E046A3CAF3D}"/>
            </a:ext>
          </a:extLst>
        </xdr:cNvPr>
        <xdr:cNvSpPr txBox="1"/>
      </xdr:nvSpPr>
      <xdr:spPr>
        <a:xfrm>
          <a:off x="1816744" y="1739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77233</xdr:rowOff>
    </xdr:from>
    <xdr:ext cx="405111" cy="259045"/>
    <xdr:sp macro="" textlink="">
      <xdr:nvSpPr>
        <xdr:cNvPr id="317" name="n_4aveValue【市民会館】&#10;有形固定資産減価償却率">
          <a:extLst>
            <a:ext uri="{FF2B5EF4-FFF2-40B4-BE49-F238E27FC236}">
              <a16:creationId xmlns:a16="http://schemas.microsoft.com/office/drawing/2014/main" id="{5A85BEC1-F484-430E-B4F5-80B7273FA653}"/>
            </a:ext>
          </a:extLst>
        </xdr:cNvPr>
        <xdr:cNvSpPr txBox="1"/>
      </xdr:nvSpPr>
      <xdr:spPr>
        <a:xfrm>
          <a:off x="927744" y="1739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47262</xdr:rowOff>
    </xdr:from>
    <xdr:ext cx="405111" cy="259045"/>
    <xdr:sp macro="" textlink="">
      <xdr:nvSpPr>
        <xdr:cNvPr id="318" name="n_1mainValue【市民会館】&#10;有形固定資産減価償却率">
          <a:extLst>
            <a:ext uri="{FF2B5EF4-FFF2-40B4-BE49-F238E27FC236}">
              <a16:creationId xmlns:a16="http://schemas.microsoft.com/office/drawing/2014/main" id="{A7E8E383-5EB4-47FB-B975-E2E4E0DD3A93}"/>
            </a:ext>
          </a:extLst>
        </xdr:cNvPr>
        <xdr:cNvSpPr txBox="1"/>
      </xdr:nvSpPr>
      <xdr:spPr>
        <a:xfrm>
          <a:off x="3582044" y="1822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19829</xdr:rowOff>
    </xdr:from>
    <xdr:ext cx="405111" cy="259045"/>
    <xdr:sp macro="" textlink="">
      <xdr:nvSpPr>
        <xdr:cNvPr id="319" name="n_2mainValue【市民会館】&#10;有形固定資産減価償却率">
          <a:extLst>
            <a:ext uri="{FF2B5EF4-FFF2-40B4-BE49-F238E27FC236}">
              <a16:creationId xmlns:a16="http://schemas.microsoft.com/office/drawing/2014/main" id="{875C44E0-D5D8-41F1-981D-42CF9F572027}"/>
            </a:ext>
          </a:extLst>
        </xdr:cNvPr>
        <xdr:cNvSpPr txBox="1"/>
      </xdr:nvSpPr>
      <xdr:spPr>
        <a:xfrm>
          <a:off x="2705744" y="1836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0" name="正方形/長方形 319">
          <a:extLst>
            <a:ext uri="{FF2B5EF4-FFF2-40B4-BE49-F238E27FC236}">
              <a16:creationId xmlns:a16="http://schemas.microsoft.com/office/drawing/2014/main" id="{DF7C990D-7937-4E08-A2AF-A6AC344125B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1" name="正方形/長方形 320">
          <a:extLst>
            <a:ext uri="{FF2B5EF4-FFF2-40B4-BE49-F238E27FC236}">
              <a16:creationId xmlns:a16="http://schemas.microsoft.com/office/drawing/2014/main" id="{D5B26F6A-9A24-4E65-9E33-96446B965F3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2" name="正方形/長方形 321">
          <a:extLst>
            <a:ext uri="{FF2B5EF4-FFF2-40B4-BE49-F238E27FC236}">
              <a16:creationId xmlns:a16="http://schemas.microsoft.com/office/drawing/2014/main" id="{6BA72AA0-6167-4D6F-9417-2B31DFCF235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3" name="正方形/長方形 322">
          <a:extLst>
            <a:ext uri="{FF2B5EF4-FFF2-40B4-BE49-F238E27FC236}">
              <a16:creationId xmlns:a16="http://schemas.microsoft.com/office/drawing/2014/main" id="{9A3B80F5-CCFA-4BA2-98B4-94933D0784F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4" name="正方形/長方形 323">
          <a:extLst>
            <a:ext uri="{FF2B5EF4-FFF2-40B4-BE49-F238E27FC236}">
              <a16:creationId xmlns:a16="http://schemas.microsoft.com/office/drawing/2014/main" id="{E2343C27-911C-493B-93C9-D48B6C4362C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5" name="正方形/長方形 324">
          <a:extLst>
            <a:ext uri="{FF2B5EF4-FFF2-40B4-BE49-F238E27FC236}">
              <a16:creationId xmlns:a16="http://schemas.microsoft.com/office/drawing/2014/main" id="{82CD7FBA-033E-4DE5-938B-6FA19E389C9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6" name="正方形/長方形 325">
          <a:extLst>
            <a:ext uri="{FF2B5EF4-FFF2-40B4-BE49-F238E27FC236}">
              <a16:creationId xmlns:a16="http://schemas.microsoft.com/office/drawing/2014/main" id="{572F548E-3EAF-4AE5-A032-4DDC055FF82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7" name="正方形/長方形 326">
          <a:extLst>
            <a:ext uri="{FF2B5EF4-FFF2-40B4-BE49-F238E27FC236}">
              <a16:creationId xmlns:a16="http://schemas.microsoft.com/office/drawing/2014/main" id="{3D77C68F-3786-4AC7-B16C-014DC17361E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8" name="テキスト ボックス 327">
          <a:extLst>
            <a:ext uri="{FF2B5EF4-FFF2-40B4-BE49-F238E27FC236}">
              <a16:creationId xmlns:a16="http://schemas.microsoft.com/office/drawing/2014/main" id="{72D42991-3ABC-4F87-BD28-5C144791EC3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9" name="直線コネクタ 328">
          <a:extLst>
            <a:ext uri="{FF2B5EF4-FFF2-40B4-BE49-F238E27FC236}">
              <a16:creationId xmlns:a16="http://schemas.microsoft.com/office/drawing/2014/main" id="{D2EDA2C9-D512-464D-BF70-AB001C43B2C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0" name="直線コネクタ 329">
          <a:extLst>
            <a:ext uri="{FF2B5EF4-FFF2-40B4-BE49-F238E27FC236}">
              <a16:creationId xmlns:a16="http://schemas.microsoft.com/office/drawing/2014/main" id="{B196F1E7-57D9-46D7-AA16-DFA0E58CEF4C}"/>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1" name="テキスト ボックス 330">
          <a:extLst>
            <a:ext uri="{FF2B5EF4-FFF2-40B4-BE49-F238E27FC236}">
              <a16:creationId xmlns:a16="http://schemas.microsoft.com/office/drawing/2014/main" id="{40A470CD-3D3D-40E4-9AC2-FBF1B82D90D7}"/>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2" name="直線コネクタ 331">
          <a:extLst>
            <a:ext uri="{FF2B5EF4-FFF2-40B4-BE49-F238E27FC236}">
              <a16:creationId xmlns:a16="http://schemas.microsoft.com/office/drawing/2014/main" id="{9C17D207-DF36-487D-8356-DAEC99DD620E}"/>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3" name="テキスト ボックス 332">
          <a:extLst>
            <a:ext uri="{FF2B5EF4-FFF2-40B4-BE49-F238E27FC236}">
              <a16:creationId xmlns:a16="http://schemas.microsoft.com/office/drawing/2014/main" id="{91055AA9-5916-4985-BAA1-A34B1ECCF6F3}"/>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4" name="直線コネクタ 333">
          <a:extLst>
            <a:ext uri="{FF2B5EF4-FFF2-40B4-BE49-F238E27FC236}">
              <a16:creationId xmlns:a16="http://schemas.microsoft.com/office/drawing/2014/main" id="{996BA2DF-EF71-4047-90BC-4D24CB451439}"/>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5" name="テキスト ボックス 334">
          <a:extLst>
            <a:ext uri="{FF2B5EF4-FFF2-40B4-BE49-F238E27FC236}">
              <a16:creationId xmlns:a16="http://schemas.microsoft.com/office/drawing/2014/main" id="{28C680A2-1153-46EA-8C4B-4C0F9BC1BA16}"/>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6" name="直線コネクタ 335">
          <a:extLst>
            <a:ext uri="{FF2B5EF4-FFF2-40B4-BE49-F238E27FC236}">
              <a16:creationId xmlns:a16="http://schemas.microsoft.com/office/drawing/2014/main" id="{2BD9701F-A5CE-4448-A331-C0306A87E45F}"/>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7" name="テキスト ボックス 336">
          <a:extLst>
            <a:ext uri="{FF2B5EF4-FFF2-40B4-BE49-F238E27FC236}">
              <a16:creationId xmlns:a16="http://schemas.microsoft.com/office/drawing/2014/main" id="{E23F8B71-ABC7-4011-A306-D558EBC1210B}"/>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8" name="直線コネクタ 337">
          <a:extLst>
            <a:ext uri="{FF2B5EF4-FFF2-40B4-BE49-F238E27FC236}">
              <a16:creationId xmlns:a16="http://schemas.microsoft.com/office/drawing/2014/main" id="{191AA6FA-689E-4114-AE43-19D69679AFF7}"/>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39" name="テキスト ボックス 338">
          <a:extLst>
            <a:ext uri="{FF2B5EF4-FFF2-40B4-BE49-F238E27FC236}">
              <a16:creationId xmlns:a16="http://schemas.microsoft.com/office/drawing/2014/main" id="{FFA51C53-0307-4BD4-90DC-0C8B26FE5372}"/>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0" name="直線コネクタ 339">
          <a:extLst>
            <a:ext uri="{FF2B5EF4-FFF2-40B4-BE49-F238E27FC236}">
              <a16:creationId xmlns:a16="http://schemas.microsoft.com/office/drawing/2014/main" id="{7DAF8092-C4EB-4CAE-8248-063F637465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1" name="テキスト ボックス 340">
          <a:extLst>
            <a:ext uri="{FF2B5EF4-FFF2-40B4-BE49-F238E27FC236}">
              <a16:creationId xmlns:a16="http://schemas.microsoft.com/office/drawing/2014/main" id="{DDD7279C-BC27-4629-9390-6FAEFA2DD873}"/>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2" name="【市民会館】&#10;一人当たり面積グラフ枠">
          <a:extLst>
            <a:ext uri="{FF2B5EF4-FFF2-40B4-BE49-F238E27FC236}">
              <a16:creationId xmlns:a16="http://schemas.microsoft.com/office/drawing/2014/main" id="{BFD783EA-1061-4D49-9D93-D2F870BFCA2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38100</xdr:rowOff>
    </xdr:from>
    <xdr:to>
      <xdr:col>54</xdr:col>
      <xdr:colOff>189865</xdr:colOff>
      <xdr:row>108</xdr:row>
      <xdr:rowOff>127636</xdr:rowOff>
    </xdr:to>
    <xdr:cxnSp macro="">
      <xdr:nvCxnSpPr>
        <xdr:cNvPr id="343" name="直線コネクタ 342">
          <a:extLst>
            <a:ext uri="{FF2B5EF4-FFF2-40B4-BE49-F238E27FC236}">
              <a16:creationId xmlns:a16="http://schemas.microsoft.com/office/drawing/2014/main" id="{7F1CF628-8953-4070-86C4-13472F771155}"/>
            </a:ext>
          </a:extLst>
        </xdr:cNvPr>
        <xdr:cNvCxnSpPr/>
      </xdr:nvCxnSpPr>
      <xdr:spPr>
        <a:xfrm flipV="1">
          <a:off x="10476865" y="1735455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131463</xdr:rowOff>
    </xdr:from>
    <xdr:ext cx="469744" cy="259045"/>
    <xdr:sp macro="" textlink="">
      <xdr:nvSpPr>
        <xdr:cNvPr id="344" name="【市民会館】&#10;一人当たり面積最小値テキスト">
          <a:extLst>
            <a:ext uri="{FF2B5EF4-FFF2-40B4-BE49-F238E27FC236}">
              <a16:creationId xmlns:a16="http://schemas.microsoft.com/office/drawing/2014/main" id="{3FD2A57C-1AF6-4734-9699-05C27BE09FB5}"/>
            </a:ext>
          </a:extLst>
        </xdr:cNvPr>
        <xdr:cNvSpPr txBox="1"/>
      </xdr:nvSpPr>
      <xdr:spPr>
        <a:xfrm>
          <a:off x="10515600" y="1864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127636</xdr:rowOff>
    </xdr:from>
    <xdr:to>
      <xdr:col>55</xdr:col>
      <xdr:colOff>88900</xdr:colOff>
      <xdr:row>108</xdr:row>
      <xdr:rowOff>127636</xdr:rowOff>
    </xdr:to>
    <xdr:cxnSp macro="">
      <xdr:nvCxnSpPr>
        <xdr:cNvPr id="345" name="直線コネクタ 344">
          <a:extLst>
            <a:ext uri="{FF2B5EF4-FFF2-40B4-BE49-F238E27FC236}">
              <a16:creationId xmlns:a16="http://schemas.microsoft.com/office/drawing/2014/main" id="{084F1454-4FCB-495E-B5E9-E57FE09D933B}"/>
            </a:ext>
          </a:extLst>
        </xdr:cNvPr>
        <xdr:cNvCxnSpPr/>
      </xdr:nvCxnSpPr>
      <xdr:spPr>
        <a:xfrm>
          <a:off x="10388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156227</xdr:rowOff>
    </xdr:from>
    <xdr:ext cx="469744" cy="259045"/>
    <xdr:sp macro="" textlink="">
      <xdr:nvSpPr>
        <xdr:cNvPr id="346" name="【市民会館】&#10;一人当たり面積最大値テキスト">
          <a:extLst>
            <a:ext uri="{FF2B5EF4-FFF2-40B4-BE49-F238E27FC236}">
              <a16:creationId xmlns:a16="http://schemas.microsoft.com/office/drawing/2014/main" id="{07031E03-A70E-4BF4-9D7C-762FC78F311F}"/>
            </a:ext>
          </a:extLst>
        </xdr:cNvPr>
        <xdr:cNvSpPr txBox="1"/>
      </xdr:nvSpPr>
      <xdr:spPr>
        <a:xfrm>
          <a:off x="10515600" y="1712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38100</xdr:rowOff>
    </xdr:from>
    <xdr:to>
      <xdr:col>55</xdr:col>
      <xdr:colOff>88900</xdr:colOff>
      <xdr:row>101</xdr:row>
      <xdr:rowOff>38100</xdr:rowOff>
    </xdr:to>
    <xdr:cxnSp macro="">
      <xdr:nvCxnSpPr>
        <xdr:cNvPr id="347" name="直線コネクタ 346">
          <a:extLst>
            <a:ext uri="{FF2B5EF4-FFF2-40B4-BE49-F238E27FC236}">
              <a16:creationId xmlns:a16="http://schemas.microsoft.com/office/drawing/2014/main" id="{8ED487DA-A4AB-4FEB-9A81-AAF50DFC368C}"/>
            </a:ext>
          </a:extLst>
        </xdr:cNvPr>
        <xdr:cNvCxnSpPr/>
      </xdr:nvCxnSpPr>
      <xdr:spPr>
        <a:xfrm>
          <a:off x="10388600" y="1735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38498</xdr:rowOff>
    </xdr:from>
    <xdr:ext cx="469744" cy="259045"/>
    <xdr:sp macro="" textlink="">
      <xdr:nvSpPr>
        <xdr:cNvPr id="348" name="【市民会館】&#10;一人当たり面積平均値テキスト">
          <a:extLst>
            <a:ext uri="{FF2B5EF4-FFF2-40B4-BE49-F238E27FC236}">
              <a16:creationId xmlns:a16="http://schemas.microsoft.com/office/drawing/2014/main" id="{7D9BDEEE-3575-42A9-A181-A8837B6AB30A}"/>
            </a:ext>
          </a:extLst>
        </xdr:cNvPr>
        <xdr:cNvSpPr txBox="1"/>
      </xdr:nvSpPr>
      <xdr:spPr>
        <a:xfrm>
          <a:off x="10515600" y="18212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60071</xdr:rowOff>
    </xdr:from>
    <xdr:to>
      <xdr:col>55</xdr:col>
      <xdr:colOff>50800</xdr:colOff>
      <xdr:row>106</xdr:row>
      <xdr:rowOff>161671</xdr:rowOff>
    </xdr:to>
    <xdr:sp macro="" textlink="">
      <xdr:nvSpPr>
        <xdr:cNvPr id="349" name="フローチャート: 判断 348">
          <a:extLst>
            <a:ext uri="{FF2B5EF4-FFF2-40B4-BE49-F238E27FC236}">
              <a16:creationId xmlns:a16="http://schemas.microsoft.com/office/drawing/2014/main" id="{E5640E5E-4755-4E39-80D0-778D28A0D7BA}"/>
            </a:ext>
          </a:extLst>
        </xdr:cNvPr>
        <xdr:cNvSpPr/>
      </xdr:nvSpPr>
      <xdr:spPr>
        <a:xfrm>
          <a:off x="10426700" y="182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72262</xdr:rowOff>
    </xdr:from>
    <xdr:to>
      <xdr:col>50</xdr:col>
      <xdr:colOff>165100</xdr:colOff>
      <xdr:row>107</xdr:row>
      <xdr:rowOff>2412</xdr:rowOff>
    </xdr:to>
    <xdr:sp macro="" textlink="">
      <xdr:nvSpPr>
        <xdr:cNvPr id="350" name="フローチャート: 判断 349">
          <a:extLst>
            <a:ext uri="{FF2B5EF4-FFF2-40B4-BE49-F238E27FC236}">
              <a16:creationId xmlns:a16="http://schemas.microsoft.com/office/drawing/2014/main" id="{05B8AF3F-FBFD-4791-87EE-C6153EE6AB7C}"/>
            </a:ext>
          </a:extLst>
        </xdr:cNvPr>
        <xdr:cNvSpPr/>
      </xdr:nvSpPr>
      <xdr:spPr>
        <a:xfrm>
          <a:off x="9588500" y="182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134747</xdr:rowOff>
    </xdr:from>
    <xdr:to>
      <xdr:col>46</xdr:col>
      <xdr:colOff>38100</xdr:colOff>
      <xdr:row>107</xdr:row>
      <xdr:rowOff>64897</xdr:rowOff>
    </xdr:to>
    <xdr:sp macro="" textlink="">
      <xdr:nvSpPr>
        <xdr:cNvPr id="351" name="フローチャート: 判断 350">
          <a:extLst>
            <a:ext uri="{FF2B5EF4-FFF2-40B4-BE49-F238E27FC236}">
              <a16:creationId xmlns:a16="http://schemas.microsoft.com/office/drawing/2014/main" id="{89FB98BD-1059-4E58-8CBE-95D02F9EC766}"/>
            </a:ext>
          </a:extLst>
        </xdr:cNvPr>
        <xdr:cNvSpPr/>
      </xdr:nvSpPr>
      <xdr:spPr>
        <a:xfrm>
          <a:off x="8699500" y="1830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93980</xdr:rowOff>
    </xdr:from>
    <xdr:to>
      <xdr:col>41</xdr:col>
      <xdr:colOff>101600</xdr:colOff>
      <xdr:row>108</xdr:row>
      <xdr:rowOff>24130</xdr:rowOff>
    </xdr:to>
    <xdr:sp macro="" textlink="">
      <xdr:nvSpPr>
        <xdr:cNvPr id="352" name="フローチャート: 判断 351">
          <a:extLst>
            <a:ext uri="{FF2B5EF4-FFF2-40B4-BE49-F238E27FC236}">
              <a16:creationId xmlns:a16="http://schemas.microsoft.com/office/drawing/2014/main" id="{FD82B0B2-99AB-4939-8B75-07A8BCAF8E52}"/>
            </a:ext>
          </a:extLst>
        </xdr:cNvPr>
        <xdr:cNvSpPr/>
      </xdr:nvSpPr>
      <xdr:spPr>
        <a:xfrm>
          <a:off x="7810500" y="1843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134365</xdr:rowOff>
    </xdr:from>
    <xdr:to>
      <xdr:col>36</xdr:col>
      <xdr:colOff>165100</xdr:colOff>
      <xdr:row>108</xdr:row>
      <xdr:rowOff>64515</xdr:rowOff>
    </xdr:to>
    <xdr:sp macro="" textlink="">
      <xdr:nvSpPr>
        <xdr:cNvPr id="353" name="フローチャート: 判断 352">
          <a:extLst>
            <a:ext uri="{FF2B5EF4-FFF2-40B4-BE49-F238E27FC236}">
              <a16:creationId xmlns:a16="http://schemas.microsoft.com/office/drawing/2014/main" id="{C922598A-0DD7-4B6B-A7BC-B0C103964E77}"/>
            </a:ext>
          </a:extLst>
        </xdr:cNvPr>
        <xdr:cNvSpPr/>
      </xdr:nvSpPr>
      <xdr:spPr>
        <a:xfrm>
          <a:off x="6921500" y="1847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6F54DC42-42AA-4325-B007-B929EDAC6CF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1B1E9CBD-1F96-4951-A4A7-EC918F476B4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3B4B6E92-3D90-49BA-B2C1-46D6D5D2B7D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DC6999DB-8EB8-4B14-A027-D509597A0D4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67FFD4FA-5DC0-4D0A-A7FC-894B684C4F9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156463</xdr:rowOff>
    </xdr:from>
    <xdr:to>
      <xdr:col>55</xdr:col>
      <xdr:colOff>50800</xdr:colOff>
      <xdr:row>103</xdr:row>
      <xdr:rowOff>86613</xdr:rowOff>
    </xdr:to>
    <xdr:sp macro="" textlink="">
      <xdr:nvSpPr>
        <xdr:cNvPr id="359" name="楕円 358">
          <a:extLst>
            <a:ext uri="{FF2B5EF4-FFF2-40B4-BE49-F238E27FC236}">
              <a16:creationId xmlns:a16="http://schemas.microsoft.com/office/drawing/2014/main" id="{4805A0B7-AC14-47B2-8798-C951F6DF95F5}"/>
            </a:ext>
          </a:extLst>
        </xdr:cNvPr>
        <xdr:cNvSpPr/>
      </xdr:nvSpPr>
      <xdr:spPr>
        <a:xfrm>
          <a:off x="10426700" y="1764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7890</xdr:rowOff>
    </xdr:from>
    <xdr:ext cx="469744" cy="259045"/>
    <xdr:sp macro="" textlink="">
      <xdr:nvSpPr>
        <xdr:cNvPr id="360" name="【市民会館】&#10;一人当たり面積該当値テキスト">
          <a:extLst>
            <a:ext uri="{FF2B5EF4-FFF2-40B4-BE49-F238E27FC236}">
              <a16:creationId xmlns:a16="http://schemas.microsoft.com/office/drawing/2014/main" id="{8378F686-997A-44A6-9104-D05B77821EEB}"/>
            </a:ext>
          </a:extLst>
        </xdr:cNvPr>
        <xdr:cNvSpPr txBox="1"/>
      </xdr:nvSpPr>
      <xdr:spPr>
        <a:xfrm>
          <a:off x="10515600" y="174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170180</xdr:rowOff>
    </xdr:from>
    <xdr:to>
      <xdr:col>50</xdr:col>
      <xdr:colOff>165100</xdr:colOff>
      <xdr:row>103</xdr:row>
      <xdr:rowOff>100330</xdr:rowOff>
    </xdr:to>
    <xdr:sp macro="" textlink="">
      <xdr:nvSpPr>
        <xdr:cNvPr id="361" name="楕円 360">
          <a:extLst>
            <a:ext uri="{FF2B5EF4-FFF2-40B4-BE49-F238E27FC236}">
              <a16:creationId xmlns:a16="http://schemas.microsoft.com/office/drawing/2014/main" id="{29E3E566-C144-4858-9CAF-CAC67F12D0B3}"/>
            </a:ext>
          </a:extLst>
        </xdr:cNvPr>
        <xdr:cNvSpPr/>
      </xdr:nvSpPr>
      <xdr:spPr>
        <a:xfrm>
          <a:off x="95885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35813</xdr:rowOff>
    </xdr:from>
    <xdr:to>
      <xdr:col>55</xdr:col>
      <xdr:colOff>0</xdr:colOff>
      <xdr:row>103</xdr:row>
      <xdr:rowOff>49530</xdr:rowOff>
    </xdr:to>
    <xdr:cxnSp macro="">
      <xdr:nvCxnSpPr>
        <xdr:cNvPr id="362" name="直線コネクタ 361">
          <a:extLst>
            <a:ext uri="{FF2B5EF4-FFF2-40B4-BE49-F238E27FC236}">
              <a16:creationId xmlns:a16="http://schemas.microsoft.com/office/drawing/2014/main" id="{BC4C6A8A-4F82-41DF-B0CD-BD13A77420FE}"/>
            </a:ext>
          </a:extLst>
        </xdr:cNvPr>
        <xdr:cNvCxnSpPr/>
      </xdr:nvCxnSpPr>
      <xdr:spPr>
        <a:xfrm flipV="1">
          <a:off x="9639300" y="17695163"/>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14351</xdr:rowOff>
    </xdr:from>
    <xdr:to>
      <xdr:col>46</xdr:col>
      <xdr:colOff>38100</xdr:colOff>
      <xdr:row>107</xdr:row>
      <xdr:rowOff>115951</xdr:rowOff>
    </xdr:to>
    <xdr:sp macro="" textlink="">
      <xdr:nvSpPr>
        <xdr:cNvPr id="363" name="楕円 362">
          <a:extLst>
            <a:ext uri="{FF2B5EF4-FFF2-40B4-BE49-F238E27FC236}">
              <a16:creationId xmlns:a16="http://schemas.microsoft.com/office/drawing/2014/main" id="{9B5F1559-EDE3-411D-87A0-F90B5A1A7495}"/>
            </a:ext>
          </a:extLst>
        </xdr:cNvPr>
        <xdr:cNvSpPr/>
      </xdr:nvSpPr>
      <xdr:spPr>
        <a:xfrm>
          <a:off x="8699500" y="1835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49530</xdr:rowOff>
    </xdr:from>
    <xdr:to>
      <xdr:col>50</xdr:col>
      <xdr:colOff>114300</xdr:colOff>
      <xdr:row>107</xdr:row>
      <xdr:rowOff>65151</xdr:rowOff>
    </xdr:to>
    <xdr:cxnSp macro="">
      <xdr:nvCxnSpPr>
        <xdr:cNvPr id="364" name="直線コネクタ 363">
          <a:extLst>
            <a:ext uri="{FF2B5EF4-FFF2-40B4-BE49-F238E27FC236}">
              <a16:creationId xmlns:a16="http://schemas.microsoft.com/office/drawing/2014/main" id="{9C99D008-0AE7-4069-AE78-766081F587F0}"/>
            </a:ext>
          </a:extLst>
        </xdr:cNvPr>
        <xdr:cNvCxnSpPr/>
      </xdr:nvCxnSpPr>
      <xdr:spPr>
        <a:xfrm flipV="1">
          <a:off x="8750300" y="17708880"/>
          <a:ext cx="889000" cy="70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164989</xdr:rowOff>
    </xdr:from>
    <xdr:ext cx="469744" cy="259045"/>
    <xdr:sp macro="" textlink="">
      <xdr:nvSpPr>
        <xdr:cNvPr id="365" name="n_1aveValue【市民会館】&#10;一人当たり面積">
          <a:extLst>
            <a:ext uri="{FF2B5EF4-FFF2-40B4-BE49-F238E27FC236}">
              <a16:creationId xmlns:a16="http://schemas.microsoft.com/office/drawing/2014/main" id="{6A97204A-45F6-4B0B-B416-77D6D91D93AD}"/>
            </a:ext>
          </a:extLst>
        </xdr:cNvPr>
        <xdr:cNvSpPr txBox="1"/>
      </xdr:nvSpPr>
      <xdr:spPr>
        <a:xfrm>
          <a:off x="9391727" y="18338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81424</xdr:rowOff>
    </xdr:from>
    <xdr:ext cx="469744" cy="259045"/>
    <xdr:sp macro="" textlink="">
      <xdr:nvSpPr>
        <xdr:cNvPr id="366" name="n_2aveValue【市民会館】&#10;一人当たり面積">
          <a:extLst>
            <a:ext uri="{FF2B5EF4-FFF2-40B4-BE49-F238E27FC236}">
              <a16:creationId xmlns:a16="http://schemas.microsoft.com/office/drawing/2014/main" id="{6D71CB33-DEE3-4D3D-B215-148B0038E4DE}"/>
            </a:ext>
          </a:extLst>
        </xdr:cNvPr>
        <xdr:cNvSpPr txBox="1"/>
      </xdr:nvSpPr>
      <xdr:spPr>
        <a:xfrm>
          <a:off x="8515427" y="1808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40657</xdr:rowOff>
    </xdr:from>
    <xdr:ext cx="469744" cy="259045"/>
    <xdr:sp macro="" textlink="">
      <xdr:nvSpPr>
        <xdr:cNvPr id="367" name="n_3aveValue【市民会館】&#10;一人当たり面積">
          <a:extLst>
            <a:ext uri="{FF2B5EF4-FFF2-40B4-BE49-F238E27FC236}">
              <a16:creationId xmlns:a16="http://schemas.microsoft.com/office/drawing/2014/main" id="{F83476A8-3C6D-4356-8061-502B69220351}"/>
            </a:ext>
          </a:extLst>
        </xdr:cNvPr>
        <xdr:cNvSpPr txBox="1"/>
      </xdr:nvSpPr>
      <xdr:spPr>
        <a:xfrm>
          <a:off x="7626427" y="1821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81042</xdr:rowOff>
    </xdr:from>
    <xdr:ext cx="469744" cy="259045"/>
    <xdr:sp macro="" textlink="">
      <xdr:nvSpPr>
        <xdr:cNvPr id="368" name="n_4aveValue【市民会館】&#10;一人当たり面積">
          <a:extLst>
            <a:ext uri="{FF2B5EF4-FFF2-40B4-BE49-F238E27FC236}">
              <a16:creationId xmlns:a16="http://schemas.microsoft.com/office/drawing/2014/main" id="{EFCF3FEA-EB82-43AF-B168-95069951381F}"/>
            </a:ext>
          </a:extLst>
        </xdr:cNvPr>
        <xdr:cNvSpPr txBox="1"/>
      </xdr:nvSpPr>
      <xdr:spPr>
        <a:xfrm>
          <a:off x="6737427" y="1825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116857</xdr:rowOff>
    </xdr:from>
    <xdr:ext cx="469744" cy="259045"/>
    <xdr:sp macro="" textlink="">
      <xdr:nvSpPr>
        <xdr:cNvPr id="369" name="n_1mainValue【市民会館】&#10;一人当たり面積">
          <a:extLst>
            <a:ext uri="{FF2B5EF4-FFF2-40B4-BE49-F238E27FC236}">
              <a16:creationId xmlns:a16="http://schemas.microsoft.com/office/drawing/2014/main" id="{2E2EB048-83D3-4960-A10A-DD9055C4F838}"/>
            </a:ext>
          </a:extLst>
        </xdr:cNvPr>
        <xdr:cNvSpPr txBox="1"/>
      </xdr:nvSpPr>
      <xdr:spPr>
        <a:xfrm>
          <a:off x="9391727" y="1743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107078</xdr:rowOff>
    </xdr:from>
    <xdr:ext cx="469744" cy="259045"/>
    <xdr:sp macro="" textlink="">
      <xdr:nvSpPr>
        <xdr:cNvPr id="370" name="n_2mainValue【市民会館】&#10;一人当たり面積">
          <a:extLst>
            <a:ext uri="{FF2B5EF4-FFF2-40B4-BE49-F238E27FC236}">
              <a16:creationId xmlns:a16="http://schemas.microsoft.com/office/drawing/2014/main" id="{1DC1A4FE-75EA-4366-82CD-F8A7B4B0B89A}"/>
            </a:ext>
          </a:extLst>
        </xdr:cNvPr>
        <xdr:cNvSpPr txBox="1"/>
      </xdr:nvSpPr>
      <xdr:spPr>
        <a:xfrm>
          <a:off x="8515427" y="1845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1" name="正方形/長方形 370">
          <a:extLst>
            <a:ext uri="{FF2B5EF4-FFF2-40B4-BE49-F238E27FC236}">
              <a16:creationId xmlns:a16="http://schemas.microsoft.com/office/drawing/2014/main" id="{620637F5-C5B8-413C-A88C-38CCF99785E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2" name="正方形/長方形 371">
          <a:extLst>
            <a:ext uri="{FF2B5EF4-FFF2-40B4-BE49-F238E27FC236}">
              <a16:creationId xmlns:a16="http://schemas.microsoft.com/office/drawing/2014/main" id="{170333B7-0EE0-4997-8286-8227B50AC00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3" name="正方形/長方形 372">
          <a:extLst>
            <a:ext uri="{FF2B5EF4-FFF2-40B4-BE49-F238E27FC236}">
              <a16:creationId xmlns:a16="http://schemas.microsoft.com/office/drawing/2014/main" id="{E009F7C1-A409-4AF3-B2A5-1DCF99B6FFC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4" name="正方形/長方形 373">
          <a:extLst>
            <a:ext uri="{FF2B5EF4-FFF2-40B4-BE49-F238E27FC236}">
              <a16:creationId xmlns:a16="http://schemas.microsoft.com/office/drawing/2014/main" id="{AE69D69B-DDD2-4CCC-8373-6D0FFF4703F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5" name="正方形/長方形 374">
          <a:extLst>
            <a:ext uri="{FF2B5EF4-FFF2-40B4-BE49-F238E27FC236}">
              <a16:creationId xmlns:a16="http://schemas.microsoft.com/office/drawing/2014/main" id="{07F2748A-5614-48D5-A072-C38757F92E8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6" name="正方形/長方形 375">
          <a:extLst>
            <a:ext uri="{FF2B5EF4-FFF2-40B4-BE49-F238E27FC236}">
              <a16:creationId xmlns:a16="http://schemas.microsoft.com/office/drawing/2014/main" id="{A06E7AEC-4AA4-4AEA-A6E2-0F9E571ABDC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7" name="正方形/長方形 376">
          <a:extLst>
            <a:ext uri="{FF2B5EF4-FFF2-40B4-BE49-F238E27FC236}">
              <a16:creationId xmlns:a16="http://schemas.microsoft.com/office/drawing/2014/main" id="{59AF8F77-1E21-42DC-B6FB-193F002B1A2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8" name="正方形/長方形 377">
          <a:extLst>
            <a:ext uri="{FF2B5EF4-FFF2-40B4-BE49-F238E27FC236}">
              <a16:creationId xmlns:a16="http://schemas.microsoft.com/office/drawing/2014/main" id="{2B66C395-C20D-4878-B22C-77451F2B472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9" name="テキスト ボックス 378">
          <a:extLst>
            <a:ext uri="{FF2B5EF4-FFF2-40B4-BE49-F238E27FC236}">
              <a16:creationId xmlns:a16="http://schemas.microsoft.com/office/drawing/2014/main" id="{B48349BF-7A22-4B36-88D9-C9F9A378AF4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0" name="直線コネクタ 379">
          <a:extLst>
            <a:ext uri="{FF2B5EF4-FFF2-40B4-BE49-F238E27FC236}">
              <a16:creationId xmlns:a16="http://schemas.microsoft.com/office/drawing/2014/main" id="{B6F6E5B1-1D9F-4F12-A44B-246414D922C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1" name="テキスト ボックス 380">
          <a:extLst>
            <a:ext uri="{FF2B5EF4-FFF2-40B4-BE49-F238E27FC236}">
              <a16:creationId xmlns:a16="http://schemas.microsoft.com/office/drawing/2014/main" id="{2F22F862-4F1B-4F23-AF5B-3DD3C51CD12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2" name="直線コネクタ 381">
          <a:extLst>
            <a:ext uri="{FF2B5EF4-FFF2-40B4-BE49-F238E27FC236}">
              <a16:creationId xmlns:a16="http://schemas.microsoft.com/office/drawing/2014/main" id="{32D3569E-3386-4FC5-A040-ADD9B4CB7B7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3" name="テキスト ボックス 382">
          <a:extLst>
            <a:ext uri="{FF2B5EF4-FFF2-40B4-BE49-F238E27FC236}">
              <a16:creationId xmlns:a16="http://schemas.microsoft.com/office/drawing/2014/main" id="{EC357EED-4136-46BF-B690-24817202B56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4" name="直線コネクタ 383">
          <a:extLst>
            <a:ext uri="{FF2B5EF4-FFF2-40B4-BE49-F238E27FC236}">
              <a16:creationId xmlns:a16="http://schemas.microsoft.com/office/drawing/2014/main" id="{D06AAABF-B490-43DB-B5D7-38E16B71589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5" name="テキスト ボックス 384">
          <a:extLst>
            <a:ext uri="{FF2B5EF4-FFF2-40B4-BE49-F238E27FC236}">
              <a16:creationId xmlns:a16="http://schemas.microsoft.com/office/drawing/2014/main" id="{83CC1B48-718E-45B8-9CD7-7DB69FA996E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6" name="直線コネクタ 385">
          <a:extLst>
            <a:ext uri="{FF2B5EF4-FFF2-40B4-BE49-F238E27FC236}">
              <a16:creationId xmlns:a16="http://schemas.microsoft.com/office/drawing/2014/main" id="{5F1E34DE-6B7A-4B58-8ED2-3B3A39DFEB7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7" name="テキスト ボックス 386">
          <a:extLst>
            <a:ext uri="{FF2B5EF4-FFF2-40B4-BE49-F238E27FC236}">
              <a16:creationId xmlns:a16="http://schemas.microsoft.com/office/drawing/2014/main" id="{986E4AA9-553F-4184-A9DD-CFD6C994DED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8" name="直線コネクタ 387">
          <a:extLst>
            <a:ext uri="{FF2B5EF4-FFF2-40B4-BE49-F238E27FC236}">
              <a16:creationId xmlns:a16="http://schemas.microsoft.com/office/drawing/2014/main" id="{2D499CEA-C6D3-464D-9AF5-DF93FCA2DED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9" name="テキスト ボックス 388">
          <a:extLst>
            <a:ext uri="{FF2B5EF4-FFF2-40B4-BE49-F238E27FC236}">
              <a16:creationId xmlns:a16="http://schemas.microsoft.com/office/drawing/2014/main" id="{521A612D-C648-4B5B-B9C3-583747C154C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0" name="直線コネクタ 389">
          <a:extLst>
            <a:ext uri="{FF2B5EF4-FFF2-40B4-BE49-F238E27FC236}">
              <a16:creationId xmlns:a16="http://schemas.microsoft.com/office/drawing/2014/main" id="{D8EC9D98-D71D-4668-8BB6-0247CA6F964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1" name="テキスト ボックス 390">
          <a:extLst>
            <a:ext uri="{FF2B5EF4-FFF2-40B4-BE49-F238E27FC236}">
              <a16:creationId xmlns:a16="http://schemas.microsoft.com/office/drawing/2014/main" id="{E2CCBAFB-13EB-40F3-8128-26428A11086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2" name="直線コネクタ 391">
          <a:extLst>
            <a:ext uri="{FF2B5EF4-FFF2-40B4-BE49-F238E27FC236}">
              <a16:creationId xmlns:a16="http://schemas.microsoft.com/office/drawing/2014/main" id="{F21F8EB9-FC00-4819-B2D9-7623ADA2944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3" name="テキスト ボックス 392">
          <a:extLst>
            <a:ext uri="{FF2B5EF4-FFF2-40B4-BE49-F238E27FC236}">
              <a16:creationId xmlns:a16="http://schemas.microsoft.com/office/drawing/2014/main" id="{C69AA2D2-2091-45D6-A1DB-8E7644004912}"/>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4" name="直線コネクタ 393">
          <a:extLst>
            <a:ext uri="{FF2B5EF4-FFF2-40B4-BE49-F238E27FC236}">
              <a16:creationId xmlns:a16="http://schemas.microsoft.com/office/drawing/2014/main" id="{A3831AC0-AF9F-462A-973A-B4752437CBD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一般廃棄物処理施設】&#10;有形固定資産減価償却率グラフ枠">
          <a:extLst>
            <a:ext uri="{FF2B5EF4-FFF2-40B4-BE49-F238E27FC236}">
              <a16:creationId xmlns:a16="http://schemas.microsoft.com/office/drawing/2014/main" id="{9C4306A6-86FB-4AEE-AFD2-98F1920BD2F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103958</xdr:rowOff>
    </xdr:from>
    <xdr:to>
      <xdr:col>85</xdr:col>
      <xdr:colOff>126364</xdr:colOff>
      <xdr:row>42</xdr:row>
      <xdr:rowOff>92528</xdr:rowOff>
    </xdr:to>
    <xdr:cxnSp macro="">
      <xdr:nvCxnSpPr>
        <xdr:cNvPr id="396" name="直線コネクタ 395">
          <a:extLst>
            <a:ext uri="{FF2B5EF4-FFF2-40B4-BE49-F238E27FC236}">
              <a16:creationId xmlns:a16="http://schemas.microsoft.com/office/drawing/2014/main" id="{78EB7BB2-0290-430F-B183-AD6F1A226E86}"/>
            </a:ext>
          </a:extLst>
        </xdr:cNvPr>
        <xdr:cNvCxnSpPr/>
      </xdr:nvCxnSpPr>
      <xdr:spPr>
        <a:xfrm flipV="1">
          <a:off x="16318864" y="5761808"/>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97" name="【一般廃棄物処理施設】&#10;有形固定資産減価償却率最小値テキスト">
          <a:extLst>
            <a:ext uri="{FF2B5EF4-FFF2-40B4-BE49-F238E27FC236}">
              <a16:creationId xmlns:a16="http://schemas.microsoft.com/office/drawing/2014/main" id="{1CE76882-EBB3-4555-ACAB-A93B00D6F6C3}"/>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98" name="直線コネクタ 397">
          <a:extLst>
            <a:ext uri="{FF2B5EF4-FFF2-40B4-BE49-F238E27FC236}">
              <a16:creationId xmlns:a16="http://schemas.microsoft.com/office/drawing/2014/main" id="{8F98C9AA-5179-4F71-98FE-6B91EFC409B3}"/>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50635</xdr:rowOff>
    </xdr:from>
    <xdr:ext cx="340478" cy="259045"/>
    <xdr:sp macro="" textlink="">
      <xdr:nvSpPr>
        <xdr:cNvPr id="399" name="【一般廃棄物処理施設】&#10;有形固定資産減価償却率最大値テキスト">
          <a:extLst>
            <a:ext uri="{FF2B5EF4-FFF2-40B4-BE49-F238E27FC236}">
              <a16:creationId xmlns:a16="http://schemas.microsoft.com/office/drawing/2014/main" id="{C1EAED63-14B6-46A2-AA65-18DAED6A866B}"/>
            </a:ext>
          </a:extLst>
        </xdr:cNvPr>
        <xdr:cNvSpPr txBox="1"/>
      </xdr:nvSpPr>
      <xdr:spPr>
        <a:xfrm>
          <a:off x="16357600" y="553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103958</xdr:rowOff>
    </xdr:from>
    <xdr:to>
      <xdr:col>86</xdr:col>
      <xdr:colOff>25400</xdr:colOff>
      <xdr:row>33</xdr:row>
      <xdr:rowOff>103958</xdr:rowOff>
    </xdr:to>
    <xdr:cxnSp macro="">
      <xdr:nvCxnSpPr>
        <xdr:cNvPr id="400" name="直線コネクタ 399">
          <a:extLst>
            <a:ext uri="{FF2B5EF4-FFF2-40B4-BE49-F238E27FC236}">
              <a16:creationId xmlns:a16="http://schemas.microsoft.com/office/drawing/2014/main" id="{9F76D547-3A4A-4634-9ECC-94B9E3C19253}"/>
            </a:ext>
          </a:extLst>
        </xdr:cNvPr>
        <xdr:cNvCxnSpPr/>
      </xdr:nvCxnSpPr>
      <xdr:spPr>
        <a:xfrm>
          <a:off x="16230600" y="576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60977</xdr:rowOff>
    </xdr:from>
    <xdr:ext cx="405111" cy="259045"/>
    <xdr:sp macro="" textlink="">
      <xdr:nvSpPr>
        <xdr:cNvPr id="401" name="【一般廃棄物処理施設】&#10;有形固定資産減価償却率平均値テキスト">
          <a:extLst>
            <a:ext uri="{FF2B5EF4-FFF2-40B4-BE49-F238E27FC236}">
              <a16:creationId xmlns:a16="http://schemas.microsoft.com/office/drawing/2014/main" id="{0261D229-6C17-478C-95AC-EE9290873BCC}"/>
            </a:ext>
          </a:extLst>
        </xdr:cNvPr>
        <xdr:cNvSpPr txBox="1"/>
      </xdr:nvSpPr>
      <xdr:spPr>
        <a:xfrm>
          <a:off x="16357600" y="657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82550</xdr:rowOff>
    </xdr:from>
    <xdr:to>
      <xdr:col>85</xdr:col>
      <xdr:colOff>177800</xdr:colOff>
      <xdr:row>39</xdr:row>
      <xdr:rowOff>12700</xdr:rowOff>
    </xdr:to>
    <xdr:sp macro="" textlink="">
      <xdr:nvSpPr>
        <xdr:cNvPr id="402" name="フローチャート: 判断 401">
          <a:extLst>
            <a:ext uri="{FF2B5EF4-FFF2-40B4-BE49-F238E27FC236}">
              <a16:creationId xmlns:a16="http://schemas.microsoft.com/office/drawing/2014/main" id="{C7562BE6-1D76-45D4-9022-1446BDF92322}"/>
            </a:ext>
          </a:extLst>
        </xdr:cNvPr>
        <xdr:cNvSpPr/>
      </xdr:nvSpPr>
      <xdr:spPr>
        <a:xfrm>
          <a:off x="16268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18869</xdr:rowOff>
    </xdr:from>
    <xdr:to>
      <xdr:col>81</xdr:col>
      <xdr:colOff>101600</xdr:colOff>
      <xdr:row>38</xdr:row>
      <xdr:rowOff>120469</xdr:rowOff>
    </xdr:to>
    <xdr:sp macro="" textlink="">
      <xdr:nvSpPr>
        <xdr:cNvPr id="403" name="フローチャート: 判断 402">
          <a:extLst>
            <a:ext uri="{FF2B5EF4-FFF2-40B4-BE49-F238E27FC236}">
              <a16:creationId xmlns:a16="http://schemas.microsoft.com/office/drawing/2014/main" id="{39382FCD-C746-48AB-8948-D73292D29777}"/>
            </a:ext>
          </a:extLst>
        </xdr:cNvPr>
        <xdr:cNvSpPr/>
      </xdr:nvSpPr>
      <xdr:spPr>
        <a:xfrm>
          <a:off x="15430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404" name="フローチャート: 判断 403">
          <a:extLst>
            <a:ext uri="{FF2B5EF4-FFF2-40B4-BE49-F238E27FC236}">
              <a16:creationId xmlns:a16="http://schemas.microsoft.com/office/drawing/2014/main" id="{402AC869-643D-4546-84E1-29DDF92F7B4C}"/>
            </a:ext>
          </a:extLst>
        </xdr:cNvPr>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27033</xdr:rowOff>
    </xdr:from>
    <xdr:to>
      <xdr:col>72</xdr:col>
      <xdr:colOff>38100</xdr:colOff>
      <xdr:row>38</xdr:row>
      <xdr:rowOff>128633</xdr:rowOff>
    </xdr:to>
    <xdr:sp macro="" textlink="">
      <xdr:nvSpPr>
        <xdr:cNvPr id="405" name="フローチャート: 判断 404">
          <a:extLst>
            <a:ext uri="{FF2B5EF4-FFF2-40B4-BE49-F238E27FC236}">
              <a16:creationId xmlns:a16="http://schemas.microsoft.com/office/drawing/2014/main" id="{66DBFF5D-E190-4774-952E-39D8C2EC472A}"/>
            </a:ext>
          </a:extLst>
        </xdr:cNvPr>
        <xdr:cNvSpPr/>
      </xdr:nvSpPr>
      <xdr:spPr>
        <a:xfrm>
          <a:off x="13652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162560</xdr:rowOff>
    </xdr:from>
    <xdr:to>
      <xdr:col>67</xdr:col>
      <xdr:colOff>101600</xdr:colOff>
      <xdr:row>38</xdr:row>
      <xdr:rowOff>92710</xdr:rowOff>
    </xdr:to>
    <xdr:sp macro="" textlink="">
      <xdr:nvSpPr>
        <xdr:cNvPr id="406" name="フローチャート: 判断 405">
          <a:extLst>
            <a:ext uri="{FF2B5EF4-FFF2-40B4-BE49-F238E27FC236}">
              <a16:creationId xmlns:a16="http://schemas.microsoft.com/office/drawing/2014/main" id="{E3E42365-9FB5-460C-AD04-BA2E5104E669}"/>
            </a:ext>
          </a:extLst>
        </xdr:cNvPr>
        <xdr:cNvSpPr/>
      </xdr:nvSpPr>
      <xdr:spPr>
        <a:xfrm>
          <a:off x="1276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C644ADF8-D407-46B4-AB42-B5AFE7C728D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CF283A0F-BF44-4960-B8E3-1D232F62202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29FB9D00-A87F-4808-B6C8-473503FE5D6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F9295EBD-88E1-4061-A3A0-54BDAD1449D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3962AE66-B08B-4689-8AF5-58FFC7F4732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133169</xdr:rowOff>
    </xdr:from>
    <xdr:to>
      <xdr:col>85</xdr:col>
      <xdr:colOff>177800</xdr:colOff>
      <xdr:row>34</xdr:row>
      <xdr:rowOff>63319</xdr:rowOff>
    </xdr:to>
    <xdr:sp macro="" textlink="">
      <xdr:nvSpPr>
        <xdr:cNvPr id="412" name="楕円 411">
          <a:extLst>
            <a:ext uri="{FF2B5EF4-FFF2-40B4-BE49-F238E27FC236}">
              <a16:creationId xmlns:a16="http://schemas.microsoft.com/office/drawing/2014/main" id="{2D99B39C-55D6-480A-87AC-9DCC15581C02}"/>
            </a:ext>
          </a:extLst>
        </xdr:cNvPr>
        <xdr:cNvSpPr/>
      </xdr:nvSpPr>
      <xdr:spPr>
        <a:xfrm>
          <a:off x="16268700" y="579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48096</xdr:rowOff>
    </xdr:from>
    <xdr:ext cx="405111" cy="259045"/>
    <xdr:sp macro="" textlink="">
      <xdr:nvSpPr>
        <xdr:cNvPr id="413" name="【一般廃棄物処理施設】&#10;有形固定資産減価償却率該当値テキスト">
          <a:extLst>
            <a:ext uri="{FF2B5EF4-FFF2-40B4-BE49-F238E27FC236}">
              <a16:creationId xmlns:a16="http://schemas.microsoft.com/office/drawing/2014/main" id="{26E9D060-18E3-43FD-AF2B-6D277BA06898}"/>
            </a:ext>
          </a:extLst>
        </xdr:cNvPr>
        <xdr:cNvSpPr txBox="1"/>
      </xdr:nvSpPr>
      <xdr:spPr>
        <a:xfrm>
          <a:off x="16357600" y="5705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48260</xdr:rowOff>
    </xdr:from>
    <xdr:to>
      <xdr:col>81</xdr:col>
      <xdr:colOff>101600</xdr:colOff>
      <xdr:row>33</xdr:row>
      <xdr:rowOff>149860</xdr:rowOff>
    </xdr:to>
    <xdr:sp macro="" textlink="">
      <xdr:nvSpPr>
        <xdr:cNvPr id="414" name="楕円 413">
          <a:extLst>
            <a:ext uri="{FF2B5EF4-FFF2-40B4-BE49-F238E27FC236}">
              <a16:creationId xmlns:a16="http://schemas.microsoft.com/office/drawing/2014/main" id="{F0710E86-871C-4B15-96ED-4F22785D8271}"/>
            </a:ext>
          </a:extLst>
        </xdr:cNvPr>
        <xdr:cNvSpPr/>
      </xdr:nvSpPr>
      <xdr:spPr>
        <a:xfrm>
          <a:off x="15430500" y="570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99060</xdr:rowOff>
    </xdr:from>
    <xdr:to>
      <xdr:col>85</xdr:col>
      <xdr:colOff>127000</xdr:colOff>
      <xdr:row>34</xdr:row>
      <xdr:rowOff>12519</xdr:rowOff>
    </xdr:to>
    <xdr:cxnSp macro="">
      <xdr:nvCxnSpPr>
        <xdr:cNvPr id="415" name="直線コネクタ 414">
          <a:extLst>
            <a:ext uri="{FF2B5EF4-FFF2-40B4-BE49-F238E27FC236}">
              <a16:creationId xmlns:a16="http://schemas.microsoft.com/office/drawing/2014/main" id="{FF56077A-76C3-47BF-A005-0A52F06A1804}"/>
            </a:ext>
          </a:extLst>
        </xdr:cNvPr>
        <xdr:cNvCxnSpPr/>
      </xdr:nvCxnSpPr>
      <xdr:spPr>
        <a:xfrm>
          <a:off x="15481300" y="5756910"/>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154396</xdr:rowOff>
    </xdr:from>
    <xdr:to>
      <xdr:col>76</xdr:col>
      <xdr:colOff>165100</xdr:colOff>
      <xdr:row>39</xdr:row>
      <xdr:rowOff>84546</xdr:rowOff>
    </xdr:to>
    <xdr:sp macro="" textlink="">
      <xdr:nvSpPr>
        <xdr:cNvPr id="416" name="楕円 415">
          <a:extLst>
            <a:ext uri="{FF2B5EF4-FFF2-40B4-BE49-F238E27FC236}">
              <a16:creationId xmlns:a16="http://schemas.microsoft.com/office/drawing/2014/main" id="{453C8BC0-AF98-4FD0-9F49-31FD93FABF5B}"/>
            </a:ext>
          </a:extLst>
        </xdr:cNvPr>
        <xdr:cNvSpPr/>
      </xdr:nvSpPr>
      <xdr:spPr>
        <a:xfrm>
          <a:off x="14541500" y="66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99060</xdr:rowOff>
    </xdr:from>
    <xdr:to>
      <xdr:col>81</xdr:col>
      <xdr:colOff>50800</xdr:colOff>
      <xdr:row>39</xdr:row>
      <xdr:rowOff>33746</xdr:rowOff>
    </xdr:to>
    <xdr:cxnSp macro="">
      <xdr:nvCxnSpPr>
        <xdr:cNvPr id="417" name="直線コネクタ 416">
          <a:extLst>
            <a:ext uri="{FF2B5EF4-FFF2-40B4-BE49-F238E27FC236}">
              <a16:creationId xmlns:a16="http://schemas.microsoft.com/office/drawing/2014/main" id="{4ACA39F8-663D-4D7D-A2E4-84AAADBCFB14}"/>
            </a:ext>
          </a:extLst>
        </xdr:cNvPr>
        <xdr:cNvCxnSpPr/>
      </xdr:nvCxnSpPr>
      <xdr:spPr>
        <a:xfrm flipV="1">
          <a:off x="14592300" y="5756910"/>
          <a:ext cx="889000" cy="96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111596</xdr:rowOff>
    </xdr:from>
    <xdr:ext cx="405111" cy="259045"/>
    <xdr:sp macro="" textlink="">
      <xdr:nvSpPr>
        <xdr:cNvPr id="418" name="n_1aveValue【一般廃棄物処理施設】&#10;有形固定資産減価償却率">
          <a:extLst>
            <a:ext uri="{FF2B5EF4-FFF2-40B4-BE49-F238E27FC236}">
              <a16:creationId xmlns:a16="http://schemas.microsoft.com/office/drawing/2014/main" id="{33E931C8-E1EC-4A72-8A5D-1876E530ECAD}"/>
            </a:ext>
          </a:extLst>
        </xdr:cNvPr>
        <xdr:cNvSpPr txBox="1"/>
      </xdr:nvSpPr>
      <xdr:spPr>
        <a:xfrm>
          <a:off x="15266044"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419" name="n_2aveValue【一般廃棄物処理施設】&#10;有形固定資産減価償却率">
          <a:extLst>
            <a:ext uri="{FF2B5EF4-FFF2-40B4-BE49-F238E27FC236}">
              <a16:creationId xmlns:a16="http://schemas.microsoft.com/office/drawing/2014/main" id="{B11A2ED0-F586-4B9A-B64F-5BF92D726D5D}"/>
            </a:ext>
          </a:extLst>
        </xdr:cNvPr>
        <xdr:cNvSpPr txBox="1"/>
      </xdr:nvSpPr>
      <xdr:spPr>
        <a:xfrm>
          <a:off x="14389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145160</xdr:rowOff>
    </xdr:from>
    <xdr:ext cx="405111" cy="259045"/>
    <xdr:sp macro="" textlink="">
      <xdr:nvSpPr>
        <xdr:cNvPr id="420" name="n_3aveValue【一般廃棄物処理施設】&#10;有形固定資産減価償却率">
          <a:extLst>
            <a:ext uri="{FF2B5EF4-FFF2-40B4-BE49-F238E27FC236}">
              <a16:creationId xmlns:a16="http://schemas.microsoft.com/office/drawing/2014/main" id="{E05C8FF0-1EE5-4E4A-AEAA-1B466E36408A}"/>
            </a:ext>
          </a:extLst>
        </xdr:cNvPr>
        <xdr:cNvSpPr txBox="1"/>
      </xdr:nvSpPr>
      <xdr:spPr>
        <a:xfrm>
          <a:off x="13500744" y="631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109237</xdr:rowOff>
    </xdr:from>
    <xdr:ext cx="405111" cy="259045"/>
    <xdr:sp macro="" textlink="">
      <xdr:nvSpPr>
        <xdr:cNvPr id="421" name="n_4aveValue【一般廃棄物処理施設】&#10;有形固定資産減価償却率">
          <a:extLst>
            <a:ext uri="{FF2B5EF4-FFF2-40B4-BE49-F238E27FC236}">
              <a16:creationId xmlns:a16="http://schemas.microsoft.com/office/drawing/2014/main" id="{9C56E2DE-0F49-4A97-8FE3-223CD1F8B6D7}"/>
            </a:ext>
          </a:extLst>
        </xdr:cNvPr>
        <xdr:cNvSpPr txBox="1"/>
      </xdr:nvSpPr>
      <xdr:spPr>
        <a:xfrm>
          <a:off x="12611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31</xdr:row>
      <xdr:rowOff>166387</xdr:rowOff>
    </xdr:from>
    <xdr:ext cx="340478" cy="259045"/>
    <xdr:sp macro="" textlink="">
      <xdr:nvSpPr>
        <xdr:cNvPr id="422" name="n_1mainValue【一般廃棄物処理施設】&#10;有形固定資産減価償却率">
          <a:extLst>
            <a:ext uri="{FF2B5EF4-FFF2-40B4-BE49-F238E27FC236}">
              <a16:creationId xmlns:a16="http://schemas.microsoft.com/office/drawing/2014/main" id="{11A8D7A6-8274-4425-97B5-6841D30BA0D0}"/>
            </a:ext>
          </a:extLst>
        </xdr:cNvPr>
        <xdr:cNvSpPr txBox="1"/>
      </xdr:nvSpPr>
      <xdr:spPr>
        <a:xfrm>
          <a:off x="15298361" y="54813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75673</xdr:rowOff>
    </xdr:from>
    <xdr:ext cx="405111" cy="259045"/>
    <xdr:sp macro="" textlink="">
      <xdr:nvSpPr>
        <xdr:cNvPr id="423" name="n_2mainValue【一般廃棄物処理施設】&#10;有形固定資産減価償却率">
          <a:extLst>
            <a:ext uri="{FF2B5EF4-FFF2-40B4-BE49-F238E27FC236}">
              <a16:creationId xmlns:a16="http://schemas.microsoft.com/office/drawing/2014/main" id="{251D66E4-3B5B-49AC-B3D6-DA30B5AB0C8A}"/>
            </a:ext>
          </a:extLst>
        </xdr:cNvPr>
        <xdr:cNvSpPr txBox="1"/>
      </xdr:nvSpPr>
      <xdr:spPr>
        <a:xfrm>
          <a:off x="14389744"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4" name="正方形/長方形 423">
          <a:extLst>
            <a:ext uri="{FF2B5EF4-FFF2-40B4-BE49-F238E27FC236}">
              <a16:creationId xmlns:a16="http://schemas.microsoft.com/office/drawing/2014/main" id="{0E649A82-593C-4D69-8588-8273A809DD5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5" name="正方形/長方形 424">
          <a:extLst>
            <a:ext uri="{FF2B5EF4-FFF2-40B4-BE49-F238E27FC236}">
              <a16:creationId xmlns:a16="http://schemas.microsoft.com/office/drawing/2014/main" id="{F312F849-27C8-4836-8926-6F5CE3EC36E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6" name="正方形/長方形 425">
          <a:extLst>
            <a:ext uri="{FF2B5EF4-FFF2-40B4-BE49-F238E27FC236}">
              <a16:creationId xmlns:a16="http://schemas.microsoft.com/office/drawing/2014/main" id="{09DD63A5-F3C6-421E-A6AD-78117F7CF21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7" name="正方形/長方形 426">
          <a:extLst>
            <a:ext uri="{FF2B5EF4-FFF2-40B4-BE49-F238E27FC236}">
              <a16:creationId xmlns:a16="http://schemas.microsoft.com/office/drawing/2014/main" id="{B93F2D68-7B96-4A87-8DF5-0351E7393CD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8" name="正方形/長方形 427">
          <a:extLst>
            <a:ext uri="{FF2B5EF4-FFF2-40B4-BE49-F238E27FC236}">
              <a16:creationId xmlns:a16="http://schemas.microsoft.com/office/drawing/2014/main" id="{ABAE17BA-D63A-4D26-A3DC-64C56B1941E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9" name="正方形/長方形 428">
          <a:extLst>
            <a:ext uri="{FF2B5EF4-FFF2-40B4-BE49-F238E27FC236}">
              <a16:creationId xmlns:a16="http://schemas.microsoft.com/office/drawing/2014/main" id="{B8E02E4D-A77D-4F2B-BC1B-5C5DBA33B80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0" name="正方形/長方形 429">
          <a:extLst>
            <a:ext uri="{FF2B5EF4-FFF2-40B4-BE49-F238E27FC236}">
              <a16:creationId xmlns:a16="http://schemas.microsoft.com/office/drawing/2014/main" id="{37D03101-6BAE-4797-B74B-16EFFFB8CB2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1" name="正方形/長方形 430">
          <a:extLst>
            <a:ext uri="{FF2B5EF4-FFF2-40B4-BE49-F238E27FC236}">
              <a16:creationId xmlns:a16="http://schemas.microsoft.com/office/drawing/2014/main" id="{DB16732B-E650-4E0B-A56A-EFCEA521FBC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2" name="テキスト ボックス 431">
          <a:extLst>
            <a:ext uri="{FF2B5EF4-FFF2-40B4-BE49-F238E27FC236}">
              <a16:creationId xmlns:a16="http://schemas.microsoft.com/office/drawing/2014/main" id="{FD67B9C4-4AB3-4EDE-B40A-D55DE66FD54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3" name="直線コネクタ 432">
          <a:extLst>
            <a:ext uri="{FF2B5EF4-FFF2-40B4-BE49-F238E27FC236}">
              <a16:creationId xmlns:a16="http://schemas.microsoft.com/office/drawing/2014/main" id="{8607F229-B565-45A8-A90D-38E8DB91C86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4" name="直線コネクタ 433">
          <a:extLst>
            <a:ext uri="{FF2B5EF4-FFF2-40B4-BE49-F238E27FC236}">
              <a16:creationId xmlns:a16="http://schemas.microsoft.com/office/drawing/2014/main" id="{CE8788B6-6F42-4B07-AD7A-4FD7D5AF6D81}"/>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35" name="テキスト ボックス 434">
          <a:extLst>
            <a:ext uri="{FF2B5EF4-FFF2-40B4-BE49-F238E27FC236}">
              <a16:creationId xmlns:a16="http://schemas.microsoft.com/office/drawing/2014/main" id="{4F622EFE-063C-49C6-9E07-C001F2AD698C}"/>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6" name="直線コネクタ 435">
          <a:extLst>
            <a:ext uri="{FF2B5EF4-FFF2-40B4-BE49-F238E27FC236}">
              <a16:creationId xmlns:a16="http://schemas.microsoft.com/office/drawing/2014/main" id="{11EB2DC8-F7C8-42DD-82C7-CB1C1EDDE3E1}"/>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37" name="テキスト ボックス 436">
          <a:extLst>
            <a:ext uri="{FF2B5EF4-FFF2-40B4-BE49-F238E27FC236}">
              <a16:creationId xmlns:a16="http://schemas.microsoft.com/office/drawing/2014/main" id="{FB4BBD7D-D781-44E5-8579-7ABDB98BF75F}"/>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8" name="直線コネクタ 437">
          <a:extLst>
            <a:ext uri="{FF2B5EF4-FFF2-40B4-BE49-F238E27FC236}">
              <a16:creationId xmlns:a16="http://schemas.microsoft.com/office/drawing/2014/main" id="{33DE52A6-174E-412B-AF9B-C32B88F1253D}"/>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439" name="テキスト ボックス 438">
          <a:extLst>
            <a:ext uri="{FF2B5EF4-FFF2-40B4-BE49-F238E27FC236}">
              <a16:creationId xmlns:a16="http://schemas.microsoft.com/office/drawing/2014/main" id="{3B49180A-D865-4C76-A092-226C1F56CF60}"/>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0" name="直線コネクタ 439">
          <a:extLst>
            <a:ext uri="{FF2B5EF4-FFF2-40B4-BE49-F238E27FC236}">
              <a16:creationId xmlns:a16="http://schemas.microsoft.com/office/drawing/2014/main" id="{C19036CC-2CAD-4354-9002-674500A340E5}"/>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441" name="テキスト ボックス 440">
          <a:extLst>
            <a:ext uri="{FF2B5EF4-FFF2-40B4-BE49-F238E27FC236}">
              <a16:creationId xmlns:a16="http://schemas.microsoft.com/office/drawing/2014/main" id="{66B4C3FF-F7B2-46F0-A547-52706D81BCFD}"/>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2" name="直線コネクタ 441">
          <a:extLst>
            <a:ext uri="{FF2B5EF4-FFF2-40B4-BE49-F238E27FC236}">
              <a16:creationId xmlns:a16="http://schemas.microsoft.com/office/drawing/2014/main" id="{7D1CEF75-4C77-494C-BF88-31D80111165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43" name="テキスト ボックス 442">
          <a:extLst>
            <a:ext uri="{FF2B5EF4-FFF2-40B4-BE49-F238E27FC236}">
              <a16:creationId xmlns:a16="http://schemas.microsoft.com/office/drawing/2014/main" id="{CB5532B2-6DF7-4E31-8CF2-A705C90723A8}"/>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4" name="【一般廃棄物処理施設】&#10;一人当たり有形固定資産（償却資産）額グラフ枠">
          <a:extLst>
            <a:ext uri="{FF2B5EF4-FFF2-40B4-BE49-F238E27FC236}">
              <a16:creationId xmlns:a16="http://schemas.microsoft.com/office/drawing/2014/main" id="{59849F51-E4B4-4B6C-AABB-851326D9D3A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119134</xdr:rowOff>
    </xdr:from>
    <xdr:to>
      <xdr:col>116</xdr:col>
      <xdr:colOff>62864</xdr:colOff>
      <xdr:row>41</xdr:row>
      <xdr:rowOff>131399</xdr:rowOff>
    </xdr:to>
    <xdr:cxnSp macro="">
      <xdr:nvCxnSpPr>
        <xdr:cNvPr id="445" name="直線コネクタ 444">
          <a:extLst>
            <a:ext uri="{FF2B5EF4-FFF2-40B4-BE49-F238E27FC236}">
              <a16:creationId xmlns:a16="http://schemas.microsoft.com/office/drawing/2014/main" id="{7F2FAB00-2D26-4159-819A-FF3E100E493C}"/>
            </a:ext>
          </a:extLst>
        </xdr:cNvPr>
        <xdr:cNvCxnSpPr/>
      </xdr:nvCxnSpPr>
      <xdr:spPr>
        <a:xfrm flipV="1">
          <a:off x="22160864" y="5776984"/>
          <a:ext cx="0" cy="1383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135226</xdr:rowOff>
    </xdr:from>
    <xdr:ext cx="469744" cy="259045"/>
    <xdr:sp macro="" textlink="">
      <xdr:nvSpPr>
        <xdr:cNvPr id="446" name="【一般廃棄物処理施設】&#10;一人当たり有形固定資産（償却資産）額最小値テキスト">
          <a:extLst>
            <a:ext uri="{FF2B5EF4-FFF2-40B4-BE49-F238E27FC236}">
              <a16:creationId xmlns:a16="http://schemas.microsoft.com/office/drawing/2014/main" id="{097230AA-45E3-457E-A419-B86A08507C1C}"/>
            </a:ext>
          </a:extLst>
        </xdr:cNvPr>
        <xdr:cNvSpPr txBox="1"/>
      </xdr:nvSpPr>
      <xdr:spPr>
        <a:xfrm>
          <a:off x="22199600" y="716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131399</xdr:rowOff>
    </xdr:from>
    <xdr:to>
      <xdr:col>116</xdr:col>
      <xdr:colOff>152400</xdr:colOff>
      <xdr:row>41</xdr:row>
      <xdr:rowOff>131399</xdr:rowOff>
    </xdr:to>
    <xdr:cxnSp macro="">
      <xdr:nvCxnSpPr>
        <xdr:cNvPr id="447" name="直線コネクタ 446">
          <a:extLst>
            <a:ext uri="{FF2B5EF4-FFF2-40B4-BE49-F238E27FC236}">
              <a16:creationId xmlns:a16="http://schemas.microsoft.com/office/drawing/2014/main" id="{02C8F3AE-1D24-4C3A-BFEF-D4C4A62BC413}"/>
            </a:ext>
          </a:extLst>
        </xdr:cNvPr>
        <xdr:cNvCxnSpPr/>
      </xdr:nvCxnSpPr>
      <xdr:spPr>
        <a:xfrm>
          <a:off x="22072600" y="716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65811</xdr:rowOff>
    </xdr:from>
    <xdr:ext cx="690189" cy="259045"/>
    <xdr:sp macro="" textlink="">
      <xdr:nvSpPr>
        <xdr:cNvPr id="448" name="【一般廃棄物処理施設】&#10;一人当たり有形固定資産（償却資産）額最大値テキスト">
          <a:extLst>
            <a:ext uri="{FF2B5EF4-FFF2-40B4-BE49-F238E27FC236}">
              <a16:creationId xmlns:a16="http://schemas.microsoft.com/office/drawing/2014/main" id="{E82476C4-777B-4A76-ACF6-44796E1FCFFB}"/>
            </a:ext>
          </a:extLst>
        </xdr:cNvPr>
        <xdr:cNvSpPr txBox="1"/>
      </xdr:nvSpPr>
      <xdr:spPr>
        <a:xfrm>
          <a:off x="22199600" y="5552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119134</xdr:rowOff>
    </xdr:from>
    <xdr:to>
      <xdr:col>116</xdr:col>
      <xdr:colOff>152400</xdr:colOff>
      <xdr:row>33</xdr:row>
      <xdr:rowOff>119134</xdr:rowOff>
    </xdr:to>
    <xdr:cxnSp macro="">
      <xdr:nvCxnSpPr>
        <xdr:cNvPr id="449" name="直線コネクタ 448">
          <a:extLst>
            <a:ext uri="{FF2B5EF4-FFF2-40B4-BE49-F238E27FC236}">
              <a16:creationId xmlns:a16="http://schemas.microsoft.com/office/drawing/2014/main" id="{3F313A8F-D76B-4698-9A27-7A677EBB5406}"/>
            </a:ext>
          </a:extLst>
        </xdr:cNvPr>
        <xdr:cNvCxnSpPr/>
      </xdr:nvCxnSpPr>
      <xdr:spPr>
        <a:xfrm>
          <a:off x="22072600" y="577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105956</xdr:rowOff>
    </xdr:from>
    <xdr:ext cx="599010" cy="259045"/>
    <xdr:sp macro="" textlink="">
      <xdr:nvSpPr>
        <xdr:cNvPr id="450" name="【一般廃棄物処理施設】&#10;一人当たり有形固定資産（償却資産）額平均値テキスト">
          <a:extLst>
            <a:ext uri="{FF2B5EF4-FFF2-40B4-BE49-F238E27FC236}">
              <a16:creationId xmlns:a16="http://schemas.microsoft.com/office/drawing/2014/main" id="{4B096984-03D5-4109-B159-46C0A1E34F2E}"/>
            </a:ext>
          </a:extLst>
        </xdr:cNvPr>
        <xdr:cNvSpPr txBox="1"/>
      </xdr:nvSpPr>
      <xdr:spPr>
        <a:xfrm>
          <a:off x="22199600" y="6792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83079</xdr:rowOff>
    </xdr:from>
    <xdr:to>
      <xdr:col>116</xdr:col>
      <xdr:colOff>114300</xdr:colOff>
      <xdr:row>41</xdr:row>
      <xdr:rowOff>13229</xdr:rowOff>
    </xdr:to>
    <xdr:sp macro="" textlink="">
      <xdr:nvSpPr>
        <xdr:cNvPr id="451" name="フローチャート: 判断 450">
          <a:extLst>
            <a:ext uri="{FF2B5EF4-FFF2-40B4-BE49-F238E27FC236}">
              <a16:creationId xmlns:a16="http://schemas.microsoft.com/office/drawing/2014/main" id="{8FB48079-D75B-4BB1-95CE-07CB02CD8534}"/>
            </a:ext>
          </a:extLst>
        </xdr:cNvPr>
        <xdr:cNvSpPr/>
      </xdr:nvSpPr>
      <xdr:spPr>
        <a:xfrm>
          <a:off x="22110700" y="69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93156</xdr:rowOff>
    </xdr:from>
    <xdr:to>
      <xdr:col>112</xdr:col>
      <xdr:colOff>38100</xdr:colOff>
      <xdr:row>41</xdr:row>
      <xdr:rowOff>23306</xdr:rowOff>
    </xdr:to>
    <xdr:sp macro="" textlink="">
      <xdr:nvSpPr>
        <xdr:cNvPr id="452" name="フローチャート: 判断 451">
          <a:extLst>
            <a:ext uri="{FF2B5EF4-FFF2-40B4-BE49-F238E27FC236}">
              <a16:creationId xmlns:a16="http://schemas.microsoft.com/office/drawing/2014/main" id="{EED01499-0AAF-459B-8C9C-1BC3BC7FA8C8}"/>
            </a:ext>
          </a:extLst>
        </xdr:cNvPr>
        <xdr:cNvSpPr/>
      </xdr:nvSpPr>
      <xdr:spPr>
        <a:xfrm>
          <a:off x="21272500" y="69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110789</xdr:rowOff>
    </xdr:from>
    <xdr:to>
      <xdr:col>107</xdr:col>
      <xdr:colOff>101600</xdr:colOff>
      <xdr:row>41</xdr:row>
      <xdr:rowOff>40939</xdr:rowOff>
    </xdr:to>
    <xdr:sp macro="" textlink="">
      <xdr:nvSpPr>
        <xdr:cNvPr id="453" name="フローチャート: 判断 452">
          <a:extLst>
            <a:ext uri="{FF2B5EF4-FFF2-40B4-BE49-F238E27FC236}">
              <a16:creationId xmlns:a16="http://schemas.microsoft.com/office/drawing/2014/main" id="{DC6E67F1-4EB8-45AF-9B81-390649E26DC2}"/>
            </a:ext>
          </a:extLst>
        </xdr:cNvPr>
        <xdr:cNvSpPr/>
      </xdr:nvSpPr>
      <xdr:spPr>
        <a:xfrm>
          <a:off x="20383500" y="696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101919</xdr:rowOff>
    </xdr:from>
    <xdr:to>
      <xdr:col>102</xdr:col>
      <xdr:colOff>165100</xdr:colOff>
      <xdr:row>41</xdr:row>
      <xdr:rowOff>32069</xdr:rowOff>
    </xdr:to>
    <xdr:sp macro="" textlink="">
      <xdr:nvSpPr>
        <xdr:cNvPr id="454" name="フローチャート: 判断 453">
          <a:extLst>
            <a:ext uri="{FF2B5EF4-FFF2-40B4-BE49-F238E27FC236}">
              <a16:creationId xmlns:a16="http://schemas.microsoft.com/office/drawing/2014/main" id="{E6497792-C4E1-42CE-969F-FC383499CFBF}"/>
            </a:ext>
          </a:extLst>
        </xdr:cNvPr>
        <xdr:cNvSpPr/>
      </xdr:nvSpPr>
      <xdr:spPr>
        <a:xfrm>
          <a:off x="19494500" y="695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101299</xdr:rowOff>
    </xdr:from>
    <xdr:to>
      <xdr:col>98</xdr:col>
      <xdr:colOff>38100</xdr:colOff>
      <xdr:row>41</xdr:row>
      <xdr:rowOff>31449</xdr:rowOff>
    </xdr:to>
    <xdr:sp macro="" textlink="">
      <xdr:nvSpPr>
        <xdr:cNvPr id="455" name="フローチャート: 判断 454">
          <a:extLst>
            <a:ext uri="{FF2B5EF4-FFF2-40B4-BE49-F238E27FC236}">
              <a16:creationId xmlns:a16="http://schemas.microsoft.com/office/drawing/2014/main" id="{7E8BB1B6-962D-40F4-B87B-D58BF4DD7AE1}"/>
            </a:ext>
          </a:extLst>
        </xdr:cNvPr>
        <xdr:cNvSpPr/>
      </xdr:nvSpPr>
      <xdr:spPr>
        <a:xfrm>
          <a:off x="18605500" y="69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4148EBB8-A801-4AB2-9003-D3E0779E9BB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2668F839-C713-4896-9A56-B77B975ECA7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C3EFFB80-ED7C-4862-8DE6-FA0C0C2FBE9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0E371FB5-A89D-4177-83F6-E7A12FBBAB8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A50C30B5-2392-47AF-83A9-1CDE81F94FF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72063</xdr:rowOff>
    </xdr:from>
    <xdr:to>
      <xdr:col>116</xdr:col>
      <xdr:colOff>114300</xdr:colOff>
      <xdr:row>42</xdr:row>
      <xdr:rowOff>2213</xdr:rowOff>
    </xdr:to>
    <xdr:sp macro="" textlink="">
      <xdr:nvSpPr>
        <xdr:cNvPr id="461" name="楕円 460">
          <a:extLst>
            <a:ext uri="{FF2B5EF4-FFF2-40B4-BE49-F238E27FC236}">
              <a16:creationId xmlns:a16="http://schemas.microsoft.com/office/drawing/2014/main" id="{B92B4CFA-F632-46E1-8657-3AD83D470796}"/>
            </a:ext>
          </a:extLst>
        </xdr:cNvPr>
        <xdr:cNvSpPr/>
      </xdr:nvSpPr>
      <xdr:spPr>
        <a:xfrm>
          <a:off x="22110700" y="710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158440</xdr:rowOff>
    </xdr:from>
    <xdr:ext cx="534377" cy="259045"/>
    <xdr:sp macro="" textlink="">
      <xdr:nvSpPr>
        <xdr:cNvPr id="462" name="【一般廃棄物処理施設】&#10;一人当たり有形固定資産（償却資産）額該当値テキスト">
          <a:extLst>
            <a:ext uri="{FF2B5EF4-FFF2-40B4-BE49-F238E27FC236}">
              <a16:creationId xmlns:a16="http://schemas.microsoft.com/office/drawing/2014/main" id="{5EA20226-DA94-46B9-8215-DE2A0C369C47}"/>
            </a:ext>
          </a:extLst>
        </xdr:cNvPr>
        <xdr:cNvSpPr txBox="1"/>
      </xdr:nvSpPr>
      <xdr:spPr>
        <a:xfrm>
          <a:off x="22199600" y="701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72209</xdr:rowOff>
    </xdr:from>
    <xdr:to>
      <xdr:col>112</xdr:col>
      <xdr:colOff>38100</xdr:colOff>
      <xdr:row>42</xdr:row>
      <xdr:rowOff>2359</xdr:rowOff>
    </xdr:to>
    <xdr:sp macro="" textlink="">
      <xdr:nvSpPr>
        <xdr:cNvPr id="463" name="楕円 462">
          <a:extLst>
            <a:ext uri="{FF2B5EF4-FFF2-40B4-BE49-F238E27FC236}">
              <a16:creationId xmlns:a16="http://schemas.microsoft.com/office/drawing/2014/main" id="{CA296942-2D48-474F-8206-A1486510516D}"/>
            </a:ext>
          </a:extLst>
        </xdr:cNvPr>
        <xdr:cNvSpPr/>
      </xdr:nvSpPr>
      <xdr:spPr>
        <a:xfrm>
          <a:off x="21272500" y="710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122863</xdr:rowOff>
    </xdr:from>
    <xdr:to>
      <xdr:col>116</xdr:col>
      <xdr:colOff>63500</xdr:colOff>
      <xdr:row>41</xdr:row>
      <xdr:rowOff>123009</xdr:rowOff>
    </xdr:to>
    <xdr:cxnSp macro="">
      <xdr:nvCxnSpPr>
        <xdr:cNvPr id="464" name="直線コネクタ 463">
          <a:extLst>
            <a:ext uri="{FF2B5EF4-FFF2-40B4-BE49-F238E27FC236}">
              <a16:creationId xmlns:a16="http://schemas.microsoft.com/office/drawing/2014/main" id="{5C1C40CA-A6F8-42B7-80E5-778438158EEC}"/>
            </a:ext>
          </a:extLst>
        </xdr:cNvPr>
        <xdr:cNvCxnSpPr/>
      </xdr:nvCxnSpPr>
      <xdr:spPr>
        <a:xfrm flipV="1">
          <a:off x="21323300" y="7152313"/>
          <a:ext cx="838200" cy="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97048</xdr:rowOff>
    </xdr:from>
    <xdr:to>
      <xdr:col>107</xdr:col>
      <xdr:colOff>101600</xdr:colOff>
      <xdr:row>40</xdr:row>
      <xdr:rowOff>27198</xdr:rowOff>
    </xdr:to>
    <xdr:sp macro="" textlink="">
      <xdr:nvSpPr>
        <xdr:cNvPr id="465" name="楕円 464">
          <a:extLst>
            <a:ext uri="{FF2B5EF4-FFF2-40B4-BE49-F238E27FC236}">
              <a16:creationId xmlns:a16="http://schemas.microsoft.com/office/drawing/2014/main" id="{51740004-B354-4ED1-B21E-EE30E6F07A5B}"/>
            </a:ext>
          </a:extLst>
        </xdr:cNvPr>
        <xdr:cNvSpPr/>
      </xdr:nvSpPr>
      <xdr:spPr>
        <a:xfrm>
          <a:off x="20383500" y="678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147848</xdr:rowOff>
    </xdr:from>
    <xdr:to>
      <xdr:col>111</xdr:col>
      <xdr:colOff>177800</xdr:colOff>
      <xdr:row>41</xdr:row>
      <xdr:rowOff>123009</xdr:rowOff>
    </xdr:to>
    <xdr:cxnSp macro="">
      <xdr:nvCxnSpPr>
        <xdr:cNvPr id="466" name="直線コネクタ 465">
          <a:extLst>
            <a:ext uri="{FF2B5EF4-FFF2-40B4-BE49-F238E27FC236}">
              <a16:creationId xmlns:a16="http://schemas.microsoft.com/office/drawing/2014/main" id="{442709B5-9249-4CDE-9691-9F863E880E6C}"/>
            </a:ext>
          </a:extLst>
        </xdr:cNvPr>
        <xdr:cNvCxnSpPr/>
      </xdr:nvCxnSpPr>
      <xdr:spPr>
        <a:xfrm>
          <a:off x="20434300" y="6834398"/>
          <a:ext cx="889000" cy="31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39833</xdr:rowOff>
    </xdr:from>
    <xdr:ext cx="599010" cy="259045"/>
    <xdr:sp macro="" textlink="">
      <xdr:nvSpPr>
        <xdr:cNvPr id="467" name="n_1aveValue【一般廃棄物処理施設】&#10;一人当たり有形固定資産（償却資産）額">
          <a:extLst>
            <a:ext uri="{FF2B5EF4-FFF2-40B4-BE49-F238E27FC236}">
              <a16:creationId xmlns:a16="http://schemas.microsoft.com/office/drawing/2014/main" id="{5831CB58-8BA1-4F16-8E1B-DD878D4EC53C}"/>
            </a:ext>
          </a:extLst>
        </xdr:cNvPr>
        <xdr:cNvSpPr txBox="1"/>
      </xdr:nvSpPr>
      <xdr:spPr>
        <a:xfrm>
          <a:off x="21011095" y="672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32066</xdr:rowOff>
    </xdr:from>
    <xdr:ext cx="599010" cy="259045"/>
    <xdr:sp macro="" textlink="">
      <xdr:nvSpPr>
        <xdr:cNvPr id="468" name="n_2aveValue【一般廃棄物処理施設】&#10;一人当たり有形固定資産（償却資産）額">
          <a:extLst>
            <a:ext uri="{FF2B5EF4-FFF2-40B4-BE49-F238E27FC236}">
              <a16:creationId xmlns:a16="http://schemas.microsoft.com/office/drawing/2014/main" id="{7717BC9A-8384-4CAA-9A15-0ECE589A6479}"/>
            </a:ext>
          </a:extLst>
        </xdr:cNvPr>
        <xdr:cNvSpPr txBox="1"/>
      </xdr:nvSpPr>
      <xdr:spPr>
        <a:xfrm>
          <a:off x="20134795" y="706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48596</xdr:rowOff>
    </xdr:from>
    <xdr:ext cx="599010" cy="259045"/>
    <xdr:sp macro="" textlink="">
      <xdr:nvSpPr>
        <xdr:cNvPr id="469" name="n_3aveValue【一般廃棄物処理施設】&#10;一人当たり有形固定資産（償却資産）額">
          <a:extLst>
            <a:ext uri="{FF2B5EF4-FFF2-40B4-BE49-F238E27FC236}">
              <a16:creationId xmlns:a16="http://schemas.microsoft.com/office/drawing/2014/main" id="{8E9778BE-009A-48AF-AB26-126821601FB6}"/>
            </a:ext>
          </a:extLst>
        </xdr:cNvPr>
        <xdr:cNvSpPr txBox="1"/>
      </xdr:nvSpPr>
      <xdr:spPr>
        <a:xfrm>
          <a:off x="19245795" y="6735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47976</xdr:rowOff>
    </xdr:from>
    <xdr:ext cx="599010" cy="259045"/>
    <xdr:sp macro="" textlink="">
      <xdr:nvSpPr>
        <xdr:cNvPr id="470" name="n_4aveValue【一般廃棄物処理施設】&#10;一人当たり有形固定資産（償却資産）額">
          <a:extLst>
            <a:ext uri="{FF2B5EF4-FFF2-40B4-BE49-F238E27FC236}">
              <a16:creationId xmlns:a16="http://schemas.microsoft.com/office/drawing/2014/main" id="{8C24C726-09F8-41E1-8011-6A772C859A83}"/>
            </a:ext>
          </a:extLst>
        </xdr:cNvPr>
        <xdr:cNvSpPr txBox="1"/>
      </xdr:nvSpPr>
      <xdr:spPr>
        <a:xfrm>
          <a:off x="18356795" y="6734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164936</xdr:rowOff>
    </xdr:from>
    <xdr:ext cx="534377" cy="259045"/>
    <xdr:sp macro="" textlink="">
      <xdr:nvSpPr>
        <xdr:cNvPr id="471" name="n_1mainValue【一般廃棄物処理施設】&#10;一人当たり有形固定資産（償却資産）額">
          <a:extLst>
            <a:ext uri="{FF2B5EF4-FFF2-40B4-BE49-F238E27FC236}">
              <a16:creationId xmlns:a16="http://schemas.microsoft.com/office/drawing/2014/main" id="{2C6A5E1C-B8A4-4773-96F5-872F9FF69EEE}"/>
            </a:ext>
          </a:extLst>
        </xdr:cNvPr>
        <xdr:cNvSpPr txBox="1"/>
      </xdr:nvSpPr>
      <xdr:spPr>
        <a:xfrm>
          <a:off x="21043411" y="719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43725</xdr:rowOff>
    </xdr:from>
    <xdr:ext cx="599010" cy="259045"/>
    <xdr:sp macro="" textlink="">
      <xdr:nvSpPr>
        <xdr:cNvPr id="472" name="n_2mainValue【一般廃棄物処理施設】&#10;一人当たり有形固定資産（償却資産）額">
          <a:extLst>
            <a:ext uri="{FF2B5EF4-FFF2-40B4-BE49-F238E27FC236}">
              <a16:creationId xmlns:a16="http://schemas.microsoft.com/office/drawing/2014/main" id="{895649C3-4C3B-4D19-AED2-3D7E9730B976}"/>
            </a:ext>
          </a:extLst>
        </xdr:cNvPr>
        <xdr:cNvSpPr txBox="1"/>
      </xdr:nvSpPr>
      <xdr:spPr>
        <a:xfrm>
          <a:off x="20134795" y="655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3" name="正方形/長方形 472">
          <a:extLst>
            <a:ext uri="{FF2B5EF4-FFF2-40B4-BE49-F238E27FC236}">
              <a16:creationId xmlns:a16="http://schemas.microsoft.com/office/drawing/2014/main" id="{D8BC468C-4911-435F-A243-105F196A82C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4" name="正方形/長方形 473">
          <a:extLst>
            <a:ext uri="{FF2B5EF4-FFF2-40B4-BE49-F238E27FC236}">
              <a16:creationId xmlns:a16="http://schemas.microsoft.com/office/drawing/2014/main" id="{B6771C8D-87EA-4BFA-84D4-C6C780B0D33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5" name="正方形/長方形 474">
          <a:extLst>
            <a:ext uri="{FF2B5EF4-FFF2-40B4-BE49-F238E27FC236}">
              <a16:creationId xmlns:a16="http://schemas.microsoft.com/office/drawing/2014/main" id="{45555329-6E02-43C4-8478-F7481AB35C7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6" name="正方形/長方形 475">
          <a:extLst>
            <a:ext uri="{FF2B5EF4-FFF2-40B4-BE49-F238E27FC236}">
              <a16:creationId xmlns:a16="http://schemas.microsoft.com/office/drawing/2014/main" id="{50C03FE8-D2BB-4C30-9AC1-3A186FF12AC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7" name="正方形/長方形 476">
          <a:extLst>
            <a:ext uri="{FF2B5EF4-FFF2-40B4-BE49-F238E27FC236}">
              <a16:creationId xmlns:a16="http://schemas.microsoft.com/office/drawing/2014/main" id="{FD73D03D-DAD5-4827-8FF0-880DA259FD1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8" name="正方形/長方形 477">
          <a:extLst>
            <a:ext uri="{FF2B5EF4-FFF2-40B4-BE49-F238E27FC236}">
              <a16:creationId xmlns:a16="http://schemas.microsoft.com/office/drawing/2014/main" id="{51C549DC-E75E-4535-AF3B-8E46DCDF0CC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9" name="正方形/長方形 478">
          <a:extLst>
            <a:ext uri="{FF2B5EF4-FFF2-40B4-BE49-F238E27FC236}">
              <a16:creationId xmlns:a16="http://schemas.microsoft.com/office/drawing/2014/main" id="{ADA57F0E-36B3-4CDA-8C74-8FF6B2A5B15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0" name="正方形/長方形 479">
          <a:extLst>
            <a:ext uri="{FF2B5EF4-FFF2-40B4-BE49-F238E27FC236}">
              <a16:creationId xmlns:a16="http://schemas.microsoft.com/office/drawing/2014/main" id="{84267D7F-AAE9-46CF-B381-70AB56A019BA}"/>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81" name="正方形/長方形 480">
          <a:extLst>
            <a:ext uri="{FF2B5EF4-FFF2-40B4-BE49-F238E27FC236}">
              <a16:creationId xmlns:a16="http://schemas.microsoft.com/office/drawing/2014/main" id="{30CE4036-C48D-4F5A-A622-1383646E410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2" name="正方形/長方形 481">
          <a:extLst>
            <a:ext uri="{FF2B5EF4-FFF2-40B4-BE49-F238E27FC236}">
              <a16:creationId xmlns:a16="http://schemas.microsoft.com/office/drawing/2014/main" id="{9F210103-B3AF-44B7-9E97-9398B9D04AF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3" name="正方形/長方形 482">
          <a:extLst>
            <a:ext uri="{FF2B5EF4-FFF2-40B4-BE49-F238E27FC236}">
              <a16:creationId xmlns:a16="http://schemas.microsoft.com/office/drawing/2014/main" id="{A163E031-CD30-4DF4-9829-2382B86D898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4" name="正方形/長方形 483">
          <a:extLst>
            <a:ext uri="{FF2B5EF4-FFF2-40B4-BE49-F238E27FC236}">
              <a16:creationId xmlns:a16="http://schemas.microsoft.com/office/drawing/2014/main" id="{19A9595B-AF02-4452-AD0D-EB650E406FC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5" name="正方形/長方形 484">
          <a:extLst>
            <a:ext uri="{FF2B5EF4-FFF2-40B4-BE49-F238E27FC236}">
              <a16:creationId xmlns:a16="http://schemas.microsoft.com/office/drawing/2014/main" id="{1885D086-3579-45DE-B336-03EE240AEBD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6" name="正方形/長方形 485">
          <a:extLst>
            <a:ext uri="{FF2B5EF4-FFF2-40B4-BE49-F238E27FC236}">
              <a16:creationId xmlns:a16="http://schemas.microsoft.com/office/drawing/2014/main" id="{1E297041-861E-49B5-AC91-39B94A6493E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7" name="正方形/長方形 486">
          <a:extLst>
            <a:ext uri="{FF2B5EF4-FFF2-40B4-BE49-F238E27FC236}">
              <a16:creationId xmlns:a16="http://schemas.microsoft.com/office/drawing/2014/main" id="{9559141E-B8DF-4001-9EB2-4011F3BEAD1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8" name="正方形/長方形 487">
          <a:extLst>
            <a:ext uri="{FF2B5EF4-FFF2-40B4-BE49-F238E27FC236}">
              <a16:creationId xmlns:a16="http://schemas.microsoft.com/office/drawing/2014/main" id="{FCCD09F9-A3BF-4D44-BFF7-EE6BAAE0C3FB}"/>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89" name="正方形/長方形 488">
          <a:extLst>
            <a:ext uri="{FF2B5EF4-FFF2-40B4-BE49-F238E27FC236}">
              <a16:creationId xmlns:a16="http://schemas.microsoft.com/office/drawing/2014/main" id="{F6A9FFB6-D6D9-45AB-A3BF-2A6AFB81862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0" name="正方形/長方形 489">
          <a:extLst>
            <a:ext uri="{FF2B5EF4-FFF2-40B4-BE49-F238E27FC236}">
              <a16:creationId xmlns:a16="http://schemas.microsoft.com/office/drawing/2014/main" id="{03FCF9DF-CDDE-4EEC-88CD-E2B642915FD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1" name="正方形/長方形 490">
          <a:extLst>
            <a:ext uri="{FF2B5EF4-FFF2-40B4-BE49-F238E27FC236}">
              <a16:creationId xmlns:a16="http://schemas.microsoft.com/office/drawing/2014/main" id="{78CFFCF9-B9EC-48B6-A944-F6E1F189111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2" name="正方形/長方形 491">
          <a:extLst>
            <a:ext uri="{FF2B5EF4-FFF2-40B4-BE49-F238E27FC236}">
              <a16:creationId xmlns:a16="http://schemas.microsoft.com/office/drawing/2014/main" id="{EBB9CFD3-3264-4F4D-8553-13E1CC4039E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3" name="正方形/長方形 492">
          <a:extLst>
            <a:ext uri="{FF2B5EF4-FFF2-40B4-BE49-F238E27FC236}">
              <a16:creationId xmlns:a16="http://schemas.microsoft.com/office/drawing/2014/main" id="{DD07A5D7-0123-4F39-B009-39BDB58A2A2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4" name="正方形/長方形 493">
          <a:extLst>
            <a:ext uri="{FF2B5EF4-FFF2-40B4-BE49-F238E27FC236}">
              <a16:creationId xmlns:a16="http://schemas.microsoft.com/office/drawing/2014/main" id="{78218F23-2D5E-4DDB-A3BF-A20A3C3428C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5" name="正方形/長方形 494">
          <a:extLst>
            <a:ext uri="{FF2B5EF4-FFF2-40B4-BE49-F238E27FC236}">
              <a16:creationId xmlns:a16="http://schemas.microsoft.com/office/drawing/2014/main" id="{E65F45FB-6504-4FE2-82A3-B10EF5FAF88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6" name="正方形/長方形 495">
          <a:extLst>
            <a:ext uri="{FF2B5EF4-FFF2-40B4-BE49-F238E27FC236}">
              <a16:creationId xmlns:a16="http://schemas.microsoft.com/office/drawing/2014/main" id="{012C7D42-E5FD-4C80-9AA9-5243176FD38C}"/>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7" name="正方形/長方形 496">
          <a:extLst>
            <a:ext uri="{FF2B5EF4-FFF2-40B4-BE49-F238E27FC236}">
              <a16:creationId xmlns:a16="http://schemas.microsoft.com/office/drawing/2014/main" id="{08187523-85C5-496E-B26C-2A648DBC824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8" name="正方形/長方形 497">
          <a:extLst>
            <a:ext uri="{FF2B5EF4-FFF2-40B4-BE49-F238E27FC236}">
              <a16:creationId xmlns:a16="http://schemas.microsoft.com/office/drawing/2014/main" id="{1BE9F973-6BB4-4FEC-B5B7-ABB25C2BF45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9" name="正方形/長方形 498">
          <a:extLst>
            <a:ext uri="{FF2B5EF4-FFF2-40B4-BE49-F238E27FC236}">
              <a16:creationId xmlns:a16="http://schemas.microsoft.com/office/drawing/2014/main" id="{E1A9F77B-322D-4270-9BDA-C41295FD8A7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0" name="正方形/長方形 499">
          <a:extLst>
            <a:ext uri="{FF2B5EF4-FFF2-40B4-BE49-F238E27FC236}">
              <a16:creationId xmlns:a16="http://schemas.microsoft.com/office/drawing/2014/main" id="{4BB83964-1300-4FEF-9389-131D0016FD4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1" name="正方形/長方形 500">
          <a:extLst>
            <a:ext uri="{FF2B5EF4-FFF2-40B4-BE49-F238E27FC236}">
              <a16:creationId xmlns:a16="http://schemas.microsoft.com/office/drawing/2014/main" id="{ACF2D433-A54F-4F21-BAEB-43BE59F59DF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2" name="正方形/長方形 501">
          <a:extLst>
            <a:ext uri="{FF2B5EF4-FFF2-40B4-BE49-F238E27FC236}">
              <a16:creationId xmlns:a16="http://schemas.microsoft.com/office/drawing/2014/main" id="{8A7818EE-2BD5-4100-A6E4-32B23FF2A5A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3" name="正方形/長方形 502">
          <a:extLst>
            <a:ext uri="{FF2B5EF4-FFF2-40B4-BE49-F238E27FC236}">
              <a16:creationId xmlns:a16="http://schemas.microsoft.com/office/drawing/2014/main" id="{A2382290-7E7F-4A0B-BD29-82A1A63812D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4" name="正方形/長方形 503">
          <a:extLst>
            <a:ext uri="{FF2B5EF4-FFF2-40B4-BE49-F238E27FC236}">
              <a16:creationId xmlns:a16="http://schemas.microsoft.com/office/drawing/2014/main" id="{D4BA59C8-4FE9-4C14-BD7D-684C2B162A9C}"/>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5" name="正方形/長方形 504">
          <a:extLst>
            <a:ext uri="{FF2B5EF4-FFF2-40B4-BE49-F238E27FC236}">
              <a16:creationId xmlns:a16="http://schemas.microsoft.com/office/drawing/2014/main" id="{03617FC0-D494-4161-BEBE-FA14F1B7C24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6" name="正方形/長方形 505">
          <a:extLst>
            <a:ext uri="{FF2B5EF4-FFF2-40B4-BE49-F238E27FC236}">
              <a16:creationId xmlns:a16="http://schemas.microsoft.com/office/drawing/2014/main" id="{6C960ADA-1554-4F8C-AD48-908DE1324E4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7" name="正方形/長方形 506">
          <a:extLst>
            <a:ext uri="{FF2B5EF4-FFF2-40B4-BE49-F238E27FC236}">
              <a16:creationId xmlns:a16="http://schemas.microsoft.com/office/drawing/2014/main" id="{111AC0B7-B16E-4CB0-9011-443C429EBBE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8" name="正方形/長方形 507">
          <a:extLst>
            <a:ext uri="{FF2B5EF4-FFF2-40B4-BE49-F238E27FC236}">
              <a16:creationId xmlns:a16="http://schemas.microsoft.com/office/drawing/2014/main" id="{6CFAD3F8-B8AB-4259-88B1-68CA5EA5732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9" name="正方形/長方形 508">
          <a:extLst>
            <a:ext uri="{FF2B5EF4-FFF2-40B4-BE49-F238E27FC236}">
              <a16:creationId xmlns:a16="http://schemas.microsoft.com/office/drawing/2014/main" id="{D10142C4-C897-4F33-892E-61086B34B90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0" name="正方形/長方形 509">
          <a:extLst>
            <a:ext uri="{FF2B5EF4-FFF2-40B4-BE49-F238E27FC236}">
              <a16:creationId xmlns:a16="http://schemas.microsoft.com/office/drawing/2014/main" id="{EC12DC8E-90E3-46DD-A997-11E0ED31290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1" name="正方形/長方形 510">
          <a:extLst>
            <a:ext uri="{FF2B5EF4-FFF2-40B4-BE49-F238E27FC236}">
              <a16:creationId xmlns:a16="http://schemas.microsoft.com/office/drawing/2014/main" id="{36EFED9A-49A2-437A-B9CE-34A31DBFCEA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2" name="正方形/長方形 511">
          <a:extLst>
            <a:ext uri="{FF2B5EF4-FFF2-40B4-BE49-F238E27FC236}">
              <a16:creationId xmlns:a16="http://schemas.microsoft.com/office/drawing/2014/main" id="{9D42558F-5F75-4048-A79E-9AFCFFD256D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3" name="テキスト ボックス 512">
          <a:extLst>
            <a:ext uri="{FF2B5EF4-FFF2-40B4-BE49-F238E27FC236}">
              <a16:creationId xmlns:a16="http://schemas.microsoft.com/office/drawing/2014/main" id="{EB964588-DD5B-4E73-84FA-B7351E63ED0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4" name="直線コネクタ 513">
          <a:extLst>
            <a:ext uri="{FF2B5EF4-FFF2-40B4-BE49-F238E27FC236}">
              <a16:creationId xmlns:a16="http://schemas.microsoft.com/office/drawing/2014/main" id="{A8F8A9CD-FC3B-49E1-83D7-E00751E2EB7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15" name="テキスト ボックス 514">
          <a:extLst>
            <a:ext uri="{FF2B5EF4-FFF2-40B4-BE49-F238E27FC236}">
              <a16:creationId xmlns:a16="http://schemas.microsoft.com/office/drawing/2014/main" id="{38017BB6-D052-4819-9CCB-6310313F0DD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16" name="直線コネクタ 515">
          <a:extLst>
            <a:ext uri="{FF2B5EF4-FFF2-40B4-BE49-F238E27FC236}">
              <a16:creationId xmlns:a16="http://schemas.microsoft.com/office/drawing/2014/main" id="{981E6685-A8C1-4B80-90BC-6EB1BEB9761A}"/>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17" name="テキスト ボックス 516">
          <a:extLst>
            <a:ext uri="{FF2B5EF4-FFF2-40B4-BE49-F238E27FC236}">
              <a16:creationId xmlns:a16="http://schemas.microsoft.com/office/drawing/2014/main" id="{F6516DBE-43C3-4644-A58E-C0C609EC455E}"/>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18" name="直線コネクタ 517">
          <a:extLst>
            <a:ext uri="{FF2B5EF4-FFF2-40B4-BE49-F238E27FC236}">
              <a16:creationId xmlns:a16="http://schemas.microsoft.com/office/drawing/2014/main" id="{49B60A72-6BBA-4141-A084-13CD724F332F}"/>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19" name="テキスト ボックス 518">
          <a:extLst>
            <a:ext uri="{FF2B5EF4-FFF2-40B4-BE49-F238E27FC236}">
              <a16:creationId xmlns:a16="http://schemas.microsoft.com/office/drawing/2014/main" id="{AD31CBBA-41E3-48BA-8790-527F7A0D7888}"/>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20" name="直線コネクタ 519">
          <a:extLst>
            <a:ext uri="{FF2B5EF4-FFF2-40B4-BE49-F238E27FC236}">
              <a16:creationId xmlns:a16="http://schemas.microsoft.com/office/drawing/2014/main" id="{AE2C38C7-B85F-418E-BBFA-028F3C503DE1}"/>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21" name="テキスト ボックス 520">
          <a:extLst>
            <a:ext uri="{FF2B5EF4-FFF2-40B4-BE49-F238E27FC236}">
              <a16:creationId xmlns:a16="http://schemas.microsoft.com/office/drawing/2014/main" id="{15DB0002-A5DA-49D3-B567-5B9A4E9598F1}"/>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22" name="直線コネクタ 521">
          <a:extLst>
            <a:ext uri="{FF2B5EF4-FFF2-40B4-BE49-F238E27FC236}">
              <a16:creationId xmlns:a16="http://schemas.microsoft.com/office/drawing/2014/main" id="{D4D6CDC7-62B3-4C1E-894A-24B8D60E7E09}"/>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23" name="テキスト ボックス 522">
          <a:extLst>
            <a:ext uri="{FF2B5EF4-FFF2-40B4-BE49-F238E27FC236}">
              <a16:creationId xmlns:a16="http://schemas.microsoft.com/office/drawing/2014/main" id="{6B5665D6-E1E4-40A2-8F0B-9867FDBD7B5A}"/>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24" name="直線コネクタ 523">
          <a:extLst>
            <a:ext uri="{FF2B5EF4-FFF2-40B4-BE49-F238E27FC236}">
              <a16:creationId xmlns:a16="http://schemas.microsoft.com/office/drawing/2014/main" id="{84380F2D-39DA-4361-AAEF-8B0DAFFB60CF}"/>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25" name="テキスト ボックス 524">
          <a:extLst>
            <a:ext uri="{FF2B5EF4-FFF2-40B4-BE49-F238E27FC236}">
              <a16:creationId xmlns:a16="http://schemas.microsoft.com/office/drawing/2014/main" id="{DD209A8B-6D0B-43B3-9CE6-734E927F1382}"/>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6" name="直線コネクタ 525">
          <a:extLst>
            <a:ext uri="{FF2B5EF4-FFF2-40B4-BE49-F238E27FC236}">
              <a16:creationId xmlns:a16="http://schemas.microsoft.com/office/drawing/2014/main" id="{43647283-96E6-4A2D-ACBA-716B6AA8C1B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7" name="【庁舎】&#10;有形固定資産減価償却率グラフ枠">
          <a:extLst>
            <a:ext uri="{FF2B5EF4-FFF2-40B4-BE49-F238E27FC236}">
              <a16:creationId xmlns:a16="http://schemas.microsoft.com/office/drawing/2014/main" id="{FA83AE15-C71D-4E32-801F-C4CF0F6B397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28" name="直線コネクタ 527">
          <a:extLst>
            <a:ext uri="{FF2B5EF4-FFF2-40B4-BE49-F238E27FC236}">
              <a16:creationId xmlns:a16="http://schemas.microsoft.com/office/drawing/2014/main" id="{5377A3C9-A8E8-4E3D-BEEA-D6C20C8A3E84}"/>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29" name="【庁舎】&#10;有形固定資産減価償却率最小値テキスト">
          <a:extLst>
            <a:ext uri="{FF2B5EF4-FFF2-40B4-BE49-F238E27FC236}">
              <a16:creationId xmlns:a16="http://schemas.microsoft.com/office/drawing/2014/main" id="{FF43BD5C-D4CB-4DCF-BE7E-332A141BD9F4}"/>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30" name="直線コネクタ 529">
          <a:extLst>
            <a:ext uri="{FF2B5EF4-FFF2-40B4-BE49-F238E27FC236}">
              <a16:creationId xmlns:a16="http://schemas.microsoft.com/office/drawing/2014/main" id="{2F7F353A-BF7F-4250-B957-96CA20A3DE34}"/>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31" name="【庁舎】&#10;有形固定資産減価償却率最大値テキスト">
          <a:extLst>
            <a:ext uri="{FF2B5EF4-FFF2-40B4-BE49-F238E27FC236}">
              <a16:creationId xmlns:a16="http://schemas.microsoft.com/office/drawing/2014/main" id="{DDFDE84C-4443-43E6-9C8A-4B79118F4121}"/>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32" name="直線コネクタ 531">
          <a:extLst>
            <a:ext uri="{FF2B5EF4-FFF2-40B4-BE49-F238E27FC236}">
              <a16:creationId xmlns:a16="http://schemas.microsoft.com/office/drawing/2014/main" id="{1A251491-4953-4186-876C-E28ED711F6BA}"/>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533" name="【庁舎】&#10;有形固定資産減価償却率平均値テキスト">
          <a:extLst>
            <a:ext uri="{FF2B5EF4-FFF2-40B4-BE49-F238E27FC236}">
              <a16:creationId xmlns:a16="http://schemas.microsoft.com/office/drawing/2014/main" id="{6B48C3F8-AE6E-42C7-9B56-87FD4B478DA0}"/>
            </a:ext>
          </a:extLst>
        </xdr:cNvPr>
        <xdr:cNvSpPr txBox="1"/>
      </xdr:nvSpPr>
      <xdr:spPr>
        <a:xfrm>
          <a:off x="16357600" y="1763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534" name="フローチャート: 判断 533">
          <a:extLst>
            <a:ext uri="{FF2B5EF4-FFF2-40B4-BE49-F238E27FC236}">
              <a16:creationId xmlns:a16="http://schemas.microsoft.com/office/drawing/2014/main" id="{AB0AC996-5327-491F-855F-A890030AEA3C}"/>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146050</xdr:rowOff>
    </xdr:from>
    <xdr:to>
      <xdr:col>81</xdr:col>
      <xdr:colOff>101600</xdr:colOff>
      <xdr:row>104</xdr:row>
      <xdr:rowOff>76200</xdr:rowOff>
    </xdr:to>
    <xdr:sp macro="" textlink="">
      <xdr:nvSpPr>
        <xdr:cNvPr id="535" name="フローチャート: 判断 534">
          <a:extLst>
            <a:ext uri="{FF2B5EF4-FFF2-40B4-BE49-F238E27FC236}">
              <a16:creationId xmlns:a16="http://schemas.microsoft.com/office/drawing/2014/main" id="{79A44992-779F-44CD-A48F-150338F1CBF1}"/>
            </a:ext>
          </a:extLst>
        </xdr:cNvPr>
        <xdr:cNvSpPr/>
      </xdr:nvSpPr>
      <xdr:spPr>
        <a:xfrm>
          <a:off x="15430500" y="1780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1270</xdr:rowOff>
    </xdr:from>
    <xdr:to>
      <xdr:col>76</xdr:col>
      <xdr:colOff>165100</xdr:colOff>
      <xdr:row>104</xdr:row>
      <xdr:rowOff>102870</xdr:rowOff>
    </xdr:to>
    <xdr:sp macro="" textlink="">
      <xdr:nvSpPr>
        <xdr:cNvPr id="536" name="フローチャート: 判断 535">
          <a:extLst>
            <a:ext uri="{FF2B5EF4-FFF2-40B4-BE49-F238E27FC236}">
              <a16:creationId xmlns:a16="http://schemas.microsoft.com/office/drawing/2014/main" id="{60D294BE-1AD7-45E1-9F0F-D2077CCDA174}"/>
            </a:ext>
          </a:extLst>
        </xdr:cNvPr>
        <xdr:cNvSpPr/>
      </xdr:nvSpPr>
      <xdr:spPr>
        <a:xfrm>
          <a:off x="145415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8889</xdr:rowOff>
    </xdr:from>
    <xdr:to>
      <xdr:col>72</xdr:col>
      <xdr:colOff>38100</xdr:colOff>
      <xdr:row>104</xdr:row>
      <xdr:rowOff>110489</xdr:rowOff>
    </xdr:to>
    <xdr:sp macro="" textlink="">
      <xdr:nvSpPr>
        <xdr:cNvPr id="537" name="フローチャート: 判断 536">
          <a:extLst>
            <a:ext uri="{FF2B5EF4-FFF2-40B4-BE49-F238E27FC236}">
              <a16:creationId xmlns:a16="http://schemas.microsoft.com/office/drawing/2014/main" id="{5FA80627-BD55-45CE-A909-FB4922EAD8D6}"/>
            </a:ext>
          </a:extLst>
        </xdr:cNvPr>
        <xdr:cNvSpPr/>
      </xdr:nvSpPr>
      <xdr:spPr>
        <a:xfrm>
          <a:off x="13652500" y="1783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160020</xdr:rowOff>
    </xdr:from>
    <xdr:to>
      <xdr:col>67</xdr:col>
      <xdr:colOff>101600</xdr:colOff>
      <xdr:row>104</xdr:row>
      <xdr:rowOff>90170</xdr:rowOff>
    </xdr:to>
    <xdr:sp macro="" textlink="">
      <xdr:nvSpPr>
        <xdr:cNvPr id="538" name="フローチャート: 判断 537">
          <a:extLst>
            <a:ext uri="{FF2B5EF4-FFF2-40B4-BE49-F238E27FC236}">
              <a16:creationId xmlns:a16="http://schemas.microsoft.com/office/drawing/2014/main" id="{1C357514-5BDC-441D-840B-B552A06485B4}"/>
            </a:ext>
          </a:extLst>
        </xdr:cNvPr>
        <xdr:cNvSpPr/>
      </xdr:nvSpPr>
      <xdr:spPr>
        <a:xfrm>
          <a:off x="12763500" y="1781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12BC8E0F-590D-4B9D-A629-A2955DC2529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id="{BDD69576-CD17-4789-8C49-2E029A05EBB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1" name="テキスト ボックス 540">
          <a:extLst>
            <a:ext uri="{FF2B5EF4-FFF2-40B4-BE49-F238E27FC236}">
              <a16:creationId xmlns:a16="http://schemas.microsoft.com/office/drawing/2014/main" id="{99AB35EB-35E1-474C-ABD0-29A9863E658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2" name="テキスト ボックス 541">
          <a:extLst>
            <a:ext uri="{FF2B5EF4-FFF2-40B4-BE49-F238E27FC236}">
              <a16:creationId xmlns:a16="http://schemas.microsoft.com/office/drawing/2014/main" id="{25FFA01E-514B-4D59-BF08-59489AF1767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3" name="テキスト ボックス 542">
          <a:extLst>
            <a:ext uri="{FF2B5EF4-FFF2-40B4-BE49-F238E27FC236}">
              <a16:creationId xmlns:a16="http://schemas.microsoft.com/office/drawing/2014/main" id="{34078CAD-F628-41B9-98DA-D88D8029B35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113030</xdr:rowOff>
    </xdr:from>
    <xdr:to>
      <xdr:col>85</xdr:col>
      <xdr:colOff>177800</xdr:colOff>
      <xdr:row>107</xdr:row>
      <xdr:rowOff>43180</xdr:rowOff>
    </xdr:to>
    <xdr:sp macro="" textlink="">
      <xdr:nvSpPr>
        <xdr:cNvPr id="544" name="楕円 543">
          <a:extLst>
            <a:ext uri="{FF2B5EF4-FFF2-40B4-BE49-F238E27FC236}">
              <a16:creationId xmlns:a16="http://schemas.microsoft.com/office/drawing/2014/main" id="{B127E6EB-D038-44BD-BEE0-32D7629FF7FA}"/>
            </a:ext>
          </a:extLst>
        </xdr:cNvPr>
        <xdr:cNvSpPr/>
      </xdr:nvSpPr>
      <xdr:spPr>
        <a:xfrm>
          <a:off x="162687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27957</xdr:rowOff>
    </xdr:from>
    <xdr:ext cx="405111" cy="259045"/>
    <xdr:sp macro="" textlink="">
      <xdr:nvSpPr>
        <xdr:cNvPr id="545" name="【庁舎】&#10;有形固定資産減価償却率該当値テキスト">
          <a:extLst>
            <a:ext uri="{FF2B5EF4-FFF2-40B4-BE49-F238E27FC236}">
              <a16:creationId xmlns:a16="http://schemas.microsoft.com/office/drawing/2014/main" id="{73BCB4F9-A0F9-4135-BD1D-E5CC850864B4}"/>
            </a:ext>
          </a:extLst>
        </xdr:cNvPr>
        <xdr:cNvSpPr txBox="1"/>
      </xdr:nvSpPr>
      <xdr:spPr>
        <a:xfrm>
          <a:off x="16357600" y="1820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102870</xdr:rowOff>
    </xdr:from>
    <xdr:to>
      <xdr:col>81</xdr:col>
      <xdr:colOff>101600</xdr:colOff>
      <xdr:row>107</xdr:row>
      <xdr:rowOff>33020</xdr:rowOff>
    </xdr:to>
    <xdr:sp macro="" textlink="">
      <xdr:nvSpPr>
        <xdr:cNvPr id="546" name="楕円 545">
          <a:extLst>
            <a:ext uri="{FF2B5EF4-FFF2-40B4-BE49-F238E27FC236}">
              <a16:creationId xmlns:a16="http://schemas.microsoft.com/office/drawing/2014/main" id="{D20A0162-7F21-4EB2-8150-961C86CE6A15}"/>
            </a:ext>
          </a:extLst>
        </xdr:cNvPr>
        <xdr:cNvSpPr/>
      </xdr:nvSpPr>
      <xdr:spPr>
        <a:xfrm>
          <a:off x="15430500" y="1827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153670</xdr:rowOff>
    </xdr:from>
    <xdr:to>
      <xdr:col>85</xdr:col>
      <xdr:colOff>127000</xdr:colOff>
      <xdr:row>106</xdr:row>
      <xdr:rowOff>163830</xdr:rowOff>
    </xdr:to>
    <xdr:cxnSp macro="">
      <xdr:nvCxnSpPr>
        <xdr:cNvPr id="547" name="直線コネクタ 546">
          <a:extLst>
            <a:ext uri="{FF2B5EF4-FFF2-40B4-BE49-F238E27FC236}">
              <a16:creationId xmlns:a16="http://schemas.microsoft.com/office/drawing/2014/main" id="{7DFCD5EF-2678-4312-B7F8-979E323F2170}"/>
            </a:ext>
          </a:extLst>
        </xdr:cNvPr>
        <xdr:cNvCxnSpPr/>
      </xdr:nvCxnSpPr>
      <xdr:spPr>
        <a:xfrm>
          <a:off x="15481300" y="18327370"/>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118111</xdr:rowOff>
    </xdr:from>
    <xdr:to>
      <xdr:col>76</xdr:col>
      <xdr:colOff>165100</xdr:colOff>
      <xdr:row>107</xdr:row>
      <xdr:rowOff>48261</xdr:rowOff>
    </xdr:to>
    <xdr:sp macro="" textlink="">
      <xdr:nvSpPr>
        <xdr:cNvPr id="548" name="楕円 547">
          <a:extLst>
            <a:ext uri="{FF2B5EF4-FFF2-40B4-BE49-F238E27FC236}">
              <a16:creationId xmlns:a16="http://schemas.microsoft.com/office/drawing/2014/main" id="{CFA291E2-1477-46DD-928D-884740B1D7F0}"/>
            </a:ext>
          </a:extLst>
        </xdr:cNvPr>
        <xdr:cNvSpPr/>
      </xdr:nvSpPr>
      <xdr:spPr>
        <a:xfrm>
          <a:off x="14541500" y="1829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153670</xdr:rowOff>
    </xdr:from>
    <xdr:to>
      <xdr:col>81</xdr:col>
      <xdr:colOff>50800</xdr:colOff>
      <xdr:row>106</xdr:row>
      <xdr:rowOff>168911</xdr:rowOff>
    </xdr:to>
    <xdr:cxnSp macro="">
      <xdr:nvCxnSpPr>
        <xdr:cNvPr id="549" name="直線コネクタ 548">
          <a:extLst>
            <a:ext uri="{FF2B5EF4-FFF2-40B4-BE49-F238E27FC236}">
              <a16:creationId xmlns:a16="http://schemas.microsoft.com/office/drawing/2014/main" id="{B356FB6C-C514-4901-BD01-4BFDD51DAE75}"/>
            </a:ext>
          </a:extLst>
        </xdr:cNvPr>
        <xdr:cNvCxnSpPr/>
      </xdr:nvCxnSpPr>
      <xdr:spPr>
        <a:xfrm flipV="1">
          <a:off x="14592300" y="183273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154939</xdr:rowOff>
    </xdr:from>
    <xdr:to>
      <xdr:col>72</xdr:col>
      <xdr:colOff>38100</xdr:colOff>
      <xdr:row>103</xdr:row>
      <xdr:rowOff>85089</xdr:rowOff>
    </xdr:to>
    <xdr:sp macro="" textlink="">
      <xdr:nvSpPr>
        <xdr:cNvPr id="550" name="楕円 549">
          <a:extLst>
            <a:ext uri="{FF2B5EF4-FFF2-40B4-BE49-F238E27FC236}">
              <a16:creationId xmlns:a16="http://schemas.microsoft.com/office/drawing/2014/main" id="{2776D2E4-8256-4170-8FB3-A10519FA5FA1}"/>
            </a:ext>
          </a:extLst>
        </xdr:cNvPr>
        <xdr:cNvSpPr/>
      </xdr:nvSpPr>
      <xdr:spPr>
        <a:xfrm>
          <a:off x="136525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34289</xdr:rowOff>
    </xdr:from>
    <xdr:to>
      <xdr:col>76</xdr:col>
      <xdr:colOff>114300</xdr:colOff>
      <xdr:row>106</xdr:row>
      <xdr:rowOff>168911</xdr:rowOff>
    </xdr:to>
    <xdr:cxnSp macro="">
      <xdr:nvCxnSpPr>
        <xdr:cNvPr id="551" name="直線コネクタ 550">
          <a:extLst>
            <a:ext uri="{FF2B5EF4-FFF2-40B4-BE49-F238E27FC236}">
              <a16:creationId xmlns:a16="http://schemas.microsoft.com/office/drawing/2014/main" id="{015FDCA6-3BED-4648-91FD-FE3B819440FF}"/>
            </a:ext>
          </a:extLst>
        </xdr:cNvPr>
        <xdr:cNvCxnSpPr/>
      </xdr:nvCxnSpPr>
      <xdr:spPr>
        <a:xfrm>
          <a:off x="13703300" y="17693639"/>
          <a:ext cx="889000" cy="64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128270</xdr:rowOff>
    </xdr:from>
    <xdr:to>
      <xdr:col>67</xdr:col>
      <xdr:colOff>101600</xdr:colOff>
      <xdr:row>103</xdr:row>
      <xdr:rowOff>58420</xdr:rowOff>
    </xdr:to>
    <xdr:sp macro="" textlink="">
      <xdr:nvSpPr>
        <xdr:cNvPr id="552" name="楕円 551">
          <a:extLst>
            <a:ext uri="{FF2B5EF4-FFF2-40B4-BE49-F238E27FC236}">
              <a16:creationId xmlns:a16="http://schemas.microsoft.com/office/drawing/2014/main" id="{955024E9-F54E-4C59-B742-D86147614270}"/>
            </a:ext>
          </a:extLst>
        </xdr:cNvPr>
        <xdr:cNvSpPr/>
      </xdr:nvSpPr>
      <xdr:spPr>
        <a:xfrm>
          <a:off x="12763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7620</xdr:rowOff>
    </xdr:from>
    <xdr:to>
      <xdr:col>71</xdr:col>
      <xdr:colOff>177800</xdr:colOff>
      <xdr:row>103</xdr:row>
      <xdr:rowOff>34289</xdr:rowOff>
    </xdr:to>
    <xdr:cxnSp macro="">
      <xdr:nvCxnSpPr>
        <xdr:cNvPr id="553" name="直線コネクタ 552">
          <a:extLst>
            <a:ext uri="{FF2B5EF4-FFF2-40B4-BE49-F238E27FC236}">
              <a16:creationId xmlns:a16="http://schemas.microsoft.com/office/drawing/2014/main" id="{C295A87F-ADC2-46D1-9F2D-CB24785FD314}"/>
            </a:ext>
          </a:extLst>
        </xdr:cNvPr>
        <xdr:cNvCxnSpPr/>
      </xdr:nvCxnSpPr>
      <xdr:spPr>
        <a:xfrm>
          <a:off x="12814300" y="176669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92727</xdr:rowOff>
    </xdr:from>
    <xdr:ext cx="405111" cy="259045"/>
    <xdr:sp macro="" textlink="">
      <xdr:nvSpPr>
        <xdr:cNvPr id="554" name="n_1aveValue【庁舎】&#10;有形固定資産減価償却率">
          <a:extLst>
            <a:ext uri="{FF2B5EF4-FFF2-40B4-BE49-F238E27FC236}">
              <a16:creationId xmlns:a16="http://schemas.microsoft.com/office/drawing/2014/main" id="{ADC4C772-B215-482B-A137-00F868E0C22C}"/>
            </a:ext>
          </a:extLst>
        </xdr:cNvPr>
        <xdr:cNvSpPr txBox="1"/>
      </xdr:nvSpPr>
      <xdr:spPr>
        <a:xfrm>
          <a:off x="15266044" y="1758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119397</xdr:rowOff>
    </xdr:from>
    <xdr:ext cx="405111" cy="259045"/>
    <xdr:sp macro="" textlink="">
      <xdr:nvSpPr>
        <xdr:cNvPr id="555" name="n_2aveValue【庁舎】&#10;有形固定資産減価償却率">
          <a:extLst>
            <a:ext uri="{FF2B5EF4-FFF2-40B4-BE49-F238E27FC236}">
              <a16:creationId xmlns:a16="http://schemas.microsoft.com/office/drawing/2014/main" id="{CB75E581-B70F-46B8-9139-ECDB0B155A9A}"/>
            </a:ext>
          </a:extLst>
        </xdr:cNvPr>
        <xdr:cNvSpPr txBox="1"/>
      </xdr:nvSpPr>
      <xdr:spPr>
        <a:xfrm>
          <a:off x="14389744" y="17607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101616</xdr:rowOff>
    </xdr:from>
    <xdr:ext cx="405111" cy="259045"/>
    <xdr:sp macro="" textlink="">
      <xdr:nvSpPr>
        <xdr:cNvPr id="556" name="n_3aveValue【庁舎】&#10;有形固定資産減価償却率">
          <a:extLst>
            <a:ext uri="{FF2B5EF4-FFF2-40B4-BE49-F238E27FC236}">
              <a16:creationId xmlns:a16="http://schemas.microsoft.com/office/drawing/2014/main" id="{F18D72AB-9D83-4EC4-9BAF-B74E836F3527}"/>
            </a:ext>
          </a:extLst>
        </xdr:cNvPr>
        <xdr:cNvSpPr txBox="1"/>
      </xdr:nvSpPr>
      <xdr:spPr>
        <a:xfrm>
          <a:off x="13500744" y="17932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81297</xdr:rowOff>
    </xdr:from>
    <xdr:ext cx="405111" cy="259045"/>
    <xdr:sp macro="" textlink="">
      <xdr:nvSpPr>
        <xdr:cNvPr id="557" name="n_4aveValue【庁舎】&#10;有形固定資産減価償却率">
          <a:extLst>
            <a:ext uri="{FF2B5EF4-FFF2-40B4-BE49-F238E27FC236}">
              <a16:creationId xmlns:a16="http://schemas.microsoft.com/office/drawing/2014/main" id="{AEB53696-4EB2-4D43-98F3-3F1A9F97E39D}"/>
            </a:ext>
          </a:extLst>
        </xdr:cNvPr>
        <xdr:cNvSpPr txBox="1"/>
      </xdr:nvSpPr>
      <xdr:spPr>
        <a:xfrm>
          <a:off x="12611744" y="17912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24147</xdr:rowOff>
    </xdr:from>
    <xdr:ext cx="405111" cy="259045"/>
    <xdr:sp macro="" textlink="">
      <xdr:nvSpPr>
        <xdr:cNvPr id="558" name="n_1mainValue【庁舎】&#10;有形固定資産減価償却率">
          <a:extLst>
            <a:ext uri="{FF2B5EF4-FFF2-40B4-BE49-F238E27FC236}">
              <a16:creationId xmlns:a16="http://schemas.microsoft.com/office/drawing/2014/main" id="{08681790-49E9-471A-9232-67B812A0C75B}"/>
            </a:ext>
          </a:extLst>
        </xdr:cNvPr>
        <xdr:cNvSpPr txBox="1"/>
      </xdr:nvSpPr>
      <xdr:spPr>
        <a:xfrm>
          <a:off x="15266044" y="1836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39388</xdr:rowOff>
    </xdr:from>
    <xdr:ext cx="405111" cy="259045"/>
    <xdr:sp macro="" textlink="">
      <xdr:nvSpPr>
        <xdr:cNvPr id="559" name="n_2mainValue【庁舎】&#10;有形固定資産減価償却率">
          <a:extLst>
            <a:ext uri="{FF2B5EF4-FFF2-40B4-BE49-F238E27FC236}">
              <a16:creationId xmlns:a16="http://schemas.microsoft.com/office/drawing/2014/main" id="{EDF74CFF-7673-4303-BF62-7F1193E8C22D}"/>
            </a:ext>
          </a:extLst>
        </xdr:cNvPr>
        <xdr:cNvSpPr txBox="1"/>
      </xdr:nvSpPr>
      <xdr:spPr>
        <a:xfrm>
          <a:off x="14389744" y="18384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101616</xdr:rowOff>
    </xdr:from>
    <xdr:ext cx="405111" cy="259045"/>
    <xdr:sp macro="" textlink="">
      <xdr:nvSpPr>
        <xdr:cNvPr id="560" name="n_3mainValue【庁舎】&#10;有形固定資産減価償却率">
          <a:extLst>
            <a:ext uri="{FF2B5EF4-FFF2-40B4-BE49-F238E27FC236}">
              <a16:creationId xmlns:a16="http://schemas.microsoft.com/office/drawing/2014/main" id="{DD8A23E9-A710-4BF0-8FF9-79342D0C8DB2}"/>
            </a:ext>
          </a:extLst>
        </xdr:cNvPr>
        <xdr:cNvSpPr txBox="1"/>
      </xdr:nvSpPr>
      <xdr:spPr>
        <a:xfrm>
          <a:off x="13500744" y="1741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74947</xdr:rowOff>
    </xdr:from>
    <xdr:ext cx="405111" cy="259045"/>
    <xdr:sp macro="" textlink="">
      <xdr:nvSpPr>
        <xdr:cNvPr id="561" name="n_4mainValue【庁舎】&#10;有形固定資産減価償却率">
          <a:extLst>
            <a:ext uri="{FF2B5EF4-FFF2-40B4-BE49-F238E27FC236}">
              <a16:creationId xmlns:a16="http://schemas.microsoft.com/office/drawing/2014/main" id="{6BF50E08-A049-4A4D-AE1C-DC0A427BDD58}"/>
            </a:ext>
          </a:extLst>
        </xdr:cNvPr>
        <xdr:cNvSpPr txBox="1"/>
      </xdr:nvSpPr>
      <xdr:spPr>
        <a:xfrm>
          <a:off x="12611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2" name="正方形/長方形 561">
          <a:extLst>
            <a:ext uri="{FF2B5EF4-FFF2-40B4-BE49-F238E27FC236}">
              <a16:creationId xmlns:a16="http://schemas.microsoft.com/office/drawing/2014/main" id="{FB6BBB75-9144-4379-BD9B-E55CC1C46AC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3" name="正方形/長方形 562">
          <a:extLst>
            <a:ext uri="{FF2B5EF4-FFF2-40B4-BE49-F238E27FC236}">
              <a16:creationId xmlns:a16="http://schemas.microsoft.com/office/drawing/2014/main" id="{975F45AF-81E4-4297-8264-FB3160B97F2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4" name="正方形/長方形 563">
          <a:extLst>
            <a:ext uri="{FF2B5EF4-FFF2-40B4-BE49-F238E27FC236}">
              <a16:creationId xmlns:a16="http://schemas.microsoft.com/office/drawing/2014/main" id="{9A912F9B-CA33-4E25-8B7B-916973D754E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5" name="正方形/長方形 564">
          <a:extLst>
            <a:ext uri="{FF2B5EF4-FFF2-40B4-BE49-F238E27FC236}">
              <a16:creationId xmlns:a16="http://schemas.microsoft.com/office/drawing/2014/main" id="{E30DC991-08A0-4D6A-9F8F-2E1B0193F24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6" name="正方形/長方形 565">
          <a:extLst>
            <a:ext uri="{FF2B5EF4-FFF2-40B4-BE49-F238E27FC236}">
              <a16:creationId xmlns:a16="http://schemas.microsoft.com/office/drawing/2014/main" id="{BCC1E819-C5FA-4122-900F-08D87AD6EB6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7" name="正方形/長方形 566">
          <a:extLst>
            <a:ext uri="{FF2B5EF4-FFF2-40B4-BE49-F238E27FC236}">
              <a16:creationId xmlns:a16="http://schemas.microsoft.com/office/drawing/2014/main" id="{80EEE55E-BAE2-4E80-B437-480CF8D9D88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8" name="正方形/長方形 567">
          <a:extLst>
            <a:ext uri="{FF2B5EF4-FFF2-40B4-BE49-F238E27FC236}">
              <a16:creationId xmlns:a16="http://schemas.microsoft.com/office/drawing/2014/main" id="{B6AE9EA6-02BE-4502-AFEB-1CA014FCC7C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9" name="正方形/長方形 568">
          <a:extLst>
            <a:ext uri="{FF2B5EF4-FFF2-40B4-BE49-F238E27FC236}">
              <a16:creationId xmlns:a16="http://schemas.microsoft.com/office/drawing/2014/main" id="{DC55BE70-9797-4B42-846E-380D1D6A4A5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0" name="テキスト ボックス 569">
          <a:extLst>
            <a:ext uri="{FF2B5EF4-FFF2-40B4-BE49-F238E27FC236}">
              <a16:creationId xmlns:a16="http://schemas.microsoft.com/office/drawing/2014/main" id="{3B765CDE-569C-4823-B8EA-14232BD5774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1" name="直線コネクタ 570">
          <a:extLst>
            <a:ext uri="{FF2B5EF4-FFF2-40B4-BE49-F238E27FC236}">
              <a16:creationId xmlns:a16="http://schemas.microsoft.com/office/drawing/2014/main" id="{20BA88F2-E8CE-41C7-9BB8-327C09854E8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72" name="直線コネクタ 571">
          <a:extLst>
            <a:ext uri="{FF2B5EF4-FFF2-40B4-BE49-F238E27FC236}">
              <a16:creationId xmlns:a16="http://schemas.microsoft.com/office/drawing/2014/main" id="{F1853C92-A1FF-4061-AED2-25C243D2F56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73" name="テキスト ボックス 572">
          <a:extLst>
            <a:ext uri="{FF2B5EF4-FFF2-40B4-BE49-F238E27FC236}">
              <a16:creationId xmlns:a16="http://schemas.microsoft.com/office/drawing/2014/main" id="{B63ED431-2A5F-4E0B-810F-B541898A98A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74" name="直線コネクタ 573">
          <a:extLst>
            <a:ext uri="{FF2B5EF4-FFF2-40B4-BE49-F238E27FC236}">
              <a16:creationId xmlns:a16="http://schemas.microsoft.com/office/drawing/2014/main" id="{FC20B279-3B0C-4649-B90D-C306FF25A18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75" name="テキスト ボックス 574">
          <a:extLst>
            <a:ext uri="{FF2B5EF4-FFF2-40B4-BE49-F238E27FC236}">
              <a16:creationId xmlns:a16="http://schemas.microsoft.com/office/drawing/2014/main" id="{21B80484-2EEF-4DCB-8E7D-8D877F060EB9}"/>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76" name="直線コネクタ 575">
          <a:extLst>
            <a:ext uri="{FF2B5EF4-FFF2-40B4-BE49-F238E27FC236}">
              <a16:creationId xmlns:a16="http://schemas.microsoft.com/office/drawing/2014/main" id="{B3481E07-FBFA-46FC-8120-24D971250E1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77" name="テキスト ボックス 576">
          <a:extLst>
            <a:ext uri="{FF2B5EF4-FFF2-40B4-BE49-F238E27FC236}">
              <a16:creationId xmlns:a16="http://schemas.microsoft.com/office/drawing/2014/main" id="{DFA88BC5-E93E-4437-B834-246A372D1189}"/>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78" name="直線コネクタ 577">
          <a:extLst>
            <a:ext uri="{FF2B5EF4-FFF2-40B4-BE49-F238E27FC236}">
              <a16:creationId xmlns:a16="http://schemas.microsoft.com/office/drawing/2014/main" id="{1A032DEB-C8D4-49AD-8455-F3C66CB24208}"/>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79" name="テキスト ボックス 578">
          <a:extLst>
            <a:ext uri="{FF2B5EF4-FFF2-40B4-BE49-F238E27FC236}">
              <a16:creationId xmlns:a16="http://schemas.microsoft.com/office/drawing/2014/main" id="{FA7BF02B-2DCF-463B-AA29-288D68BEC2E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80" name="直線コネクタ 579">
          <a:extLst>
            <a:ext uri="{FF2B5EF4-FFF2-40B4-BE49-F238E27FC236}">
              <a16:creationId xmlns:a16="http://schemas.microsoft.com/office/drawing/2014/main" id="{8F7F031B-E57E-418E-982D-F243086ACB25}"/>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81" name="テキスト ボックス 580">
          <a:extLst>
            <a:ext uri="{FF2B5EF4-FFF2-40B4-BE49-F238E27FC236}">
              <a16:creationId xmlns:a16="http://schemas.microsoft.com/office/drawing/2014/main" id="{37C7CADD-E9FA-4BD0-B6A6-17F67CD2AFB4}"/>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82" name="直線コネクタ 581">
          <a:extLst>
            <a:ext uri="{FF2B5EF4-FFF2-40B4-BE49-F238E27FC236}">
              <a16:creationId xmlns:a16="http://schemas.microsoft.com/office/drawing/2014/main" id="{1BBA6783-61F7-4D88-B671-2E18854031E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583" name="テキスト ボックス 582">
          <a:extLst>
            <a:ext uri="{FF2B5EF4-FFF2-40B4-BE49-F238E27FC236}">
              <a16:creationId xmlns:a16="http://schemas.microsoft.com/office/drawing/2014/main" id="{18CDD703-26F6-4A5F-A7DC-F2E0163C1CDF}"/>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4" name="直線コネクタ 583">
          <a:extLst>
            <a:ext uri="{FF2B5EF4-FFF2-40B4-BE49-F238E27FC236}">
              <a16:creationId xmlns:a16="http://schemas.microsoft.com/office/drawing/2014/main" id="{26E5D70E-4480-4E10-9FC9-F0E61C29C5C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85" name="テキスト ボックス 584">
          <a:extLst>
            <a:ext uri="{FF2B5EF4-FFF2-40B4-BE49-F238E27FC236}">
              <a16:creationId xmlns:a16="http://schemas.microsoft.com/office/drawing/2014/main" id="{5F420927-2393-4F43-AF51-58B72D908A52}"/>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6" name="【庁舎】&#10;一人当たり面積グラフ枠">
          <a:extLst>
            <a:ext uri="{FF2B5EF4-FFF2-40B4-BE49-F238E27FC236}">
              <a16:creationId xmlns:a16="http://schemas.microsoft.com/office/drawing/2014/main" id="{D0D3C5AA-6D56-4A6B-A565-3C439D6E02F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105</xdr:row>
      <xdr:rowOff>109347</xdr:rowOff>
    </xdr:from>
    <xdr:to>
      <xdr:col>116</xdr:col>
      <xdr:colOff>62864</xdr:colOff>
      <xdr:row>108</xdr:row>
      <xdr:rowOff>155556</xdr:rowOff>
    </xdr:to>
    <xdr:cxnSp macro="">
      <xdr:nvCxnSpPr>
        <xdr:cNvPr id="587" name="直線コネクタ 586">
          <a:extLst>
            <a:ext uri="{FF2B5EF4-FFF2-40B4-BE49-F238E27FC236}">
              <a16:creationId xmlns:a16="http://schemas.microsoft.com/office/drawing/2014/main" id="{85B890F3-A183-488A-A8CE-56D61F1175D9}"/>
            </a:ext>
          </a:extLst>
        </xdr:cNvPr>
        <xdr:cNvCxnSpPr/>
      </xdr:nvCxnSpPr>
      <xdr:spPr>
        <a:xfrm flipV="1">
          <a:off x="22160864" y="18111597"/>
          <a:ext cx="0" cy="56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159383</xdr:rowOff>
    </xdr:from>
    <xdr:ext cx="469744" cy="259045"/>
    <xdr:sp macro="" textlink="">
      <xdr:nvSpPr>
        <xdr:cNvPr id="588" name="【庁舎】&#10;一人当たり面積最小値テキスト">
          <a:extLst>
            <a:ext uri="{FF2B5EF4-FFF2-40B4-BE49-F238E27FC236}">
              <a16:creationId xmlns:a16="http://schemas.microsoft.com/office/drawing/2014/main" id="{FC6B1DDF-B7A4-496F-BC6C-58B0BAB0DC4A}"/>
            </a:ext>
          </a:extLst>
        </xdr:cNvPr>
        <xdr:cNvSpPr txBox="1"/>
      </xdr:nvSpPr>
      <xdr:spPr>
        <a:xfrm>
          <a:off x="22199600" y="18675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155556</xdr:rowOff>
    </xdr:from>
    <xdr:to>
      <xdr:col>116</xdr:col>
      <xdr:colOff>152400</xdr:colOff>
      <xdr:row>108</xdr:row>
      <xdr:rowOff>155556</xdr:rowOff>
    </xdr:to>
    <xdr:cxnSp macro="">
      <xdr:nvCxnSpPr>
        <xdr:cNvPr id="589" name="直線コネクタ 588">
          <a:extLst>
            <a:ext uri="{FF2B5EF4-FFF2-40B4-BE49-F238E27FC236}">
              <a16:creationId xmlns:a16="http://schemas.microsoft.com/office/drawing/2014/main" id="{400941E8-8D1E-4B02-91DF-D4D2704BA078}"/>
            </a:ext>
          </a:extLst>
        </xdr:cNvPr>
        <xdr:cNvCxnSpPr/>
      </xdr:nvCxnSpPr>
      <xdr:spPr>
        <a:xfrm>
          <a:off x="22072600" y="18672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56024</xdr:rowOff>
    </xdr:from>
    <xdr:ext cx="469744" cy="259045"/>
    <xdr:sp macro="" textlink="">
      <xdr:nvSpPr>
        <xdr:cNvPr id="590" name="【庁舎】&#10;一人当たり面積最大値テキスト">
          <a:extLst>
            <a:ext uri="{FF2B5EF4-FFF2-40B4-BE49-F238E27FC236}">
              <a16:creationId xmlns:a16="http://schemas.microsoft.com/office/drawing/2014/main" id="{20E79CDF-EC97-452D-BF6B-9D8B5BCD748D}"/>
            </a:ext>
          </a:extLst>
        </xdr:cNvPr>
        <xdr:cNvSpPr txBox="1"/>
      </xdr:nvSpPr>
      <xdr:spPr>
        <a:xfrm>
          <a:off x="22199600" y="17886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105</xdr:row>
      <xdr:rowOff>109347</xdr:rowOff>
    </xdr:from>
    <xdr:to>
      <xdr:col>116</xdr:col>
      <xdr:colOff>152400</xdr:colOff>
      <xdr:row>105</xdr:row>
      <xdr:rowOff>109347</xdr:rowOff>
    </xdr:to>
    <xdr:cxnSp macro="">
      <xdr:nvCxnSpPr>
        <xdr:cNvPr id="591" name="直線コネクタ 590">
          <a:extLst>
            <a:ext uri="{FF2B5EF4-FFF2-40B4-BE49-F238E27FC236}">
              <a16:creationId xmlns:a16="http://schemas.microsoft.com/office/drawing/2014/main" id="{A5E25EA1-6C3A-420A-BA1D-65C881B893EC}"/>
            </a:ext>
          </a:extLst>
        </xdr:cNvPr>
        <xdr:cNvCxnSpPr/>
      </xdr:nvCxnSpPr>
      <xdr:spPr>
        <a:xfrm>
          <a:off x="22072600" y="18111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12191</xdr:rowOff>
    </xdr:from>
    <xdr:ext cx="469744" cy="259045"/>
    <xdr:sp macro="" textlink="">
      <xdr:nvSpPr>
        <xdr:cNvPr id="592" name="【庁舎】&#10;一人当たり面積平均値テキスト">
          <a:extLst>
            <a:ext uri="{FF2B5EF4-FFF2-40B4-BE49-F238E27FC236}">
              <a16:creationId xmlns:a16="http://schemas.microsoft.com/office/drawing/2014/main" id="{D4F778C4-9173-4464-8F0E-4B8ACD247A73}"/>
            </a:ext>
          </a:extLst>
        </xdr:cNvPr>
        <xdr:cNvSpPr txBox="1"/>
      </xdr:nvSpPr>
      <xdr:spPr>
        <a:xfrm>
          <a:off x="22199600" y="18357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160764</xdr:rowOff>
    </xdr:from>
    <xdr:to>
      <xdr:col>116</xdr:col>
      <xdr:colOff>114300</xdr:colOff>
      <xdr:row>108</xdr:row>
      <xdr:rowOff>90914</xdr:rowOff>
    </xdr:to>
    <xdr:sp macro="" textlink="">
      <xdr:nvSpPr>
        <xdr:cNvPr id="593" name="フローチャート: 判断 592">
          <a:extLst>
            <a:ext uri="{FF2B5EF4-FFF2-40B4-BE49-F238E27FC236}">
              <a16:creationId xmlns:a16="http://schemas.microsoft.com/office/drawing/2014/main" id="{3DC44509-A422-49E6-89EB-9DC20DDF8D61}"/>
            </a:ext>
          </a:extLst>
        </xdr:cNvPr>
        <xdr:cNvSpPr/>
      </xdr:nvSpPr>
      <xdr:spPr>
        <a:xfrm>
          <a:off x="22110700" y="1850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170072</xdr:rowOff>
    </xdr:from>
    <xdr:to>
      <xdr:col>112</xdr:col>
      <xdr:colOff>38100</xdr:colOff>
      <xdr:row>108</xdr:row>
      <xdr:rowOff>100222</xdr:rowOff>
    </xdr:to>
    <xdr:sp macro="" textlink="">
      <xdr:nvSpPr>
        <xdr:cNvPr id="594" name="フローチャート: 判断 593">
          <a:extLst>
            <a:ext uri="{FF2B5EF4-FFF2-40B4-BE49-F238E27FC236}">
              <a16:creationId xmlns:a16="http://schemas.microsoft.com/office/drawing/2014/main" id="{04E902DE-45E6-4466-95A6-7A1A5E76FEEB}"/>
            </a:ext>
          </a:extLst>
        </xdr:cNvPr>
        <xdr:cNvSpPr/>
      </xdr:nvSpPr>
      <xdr:spPr>
        <a:xfrm>
          <a:off x="21272500" y="1851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5806</xdr:rowOff>
    </xdr:from>
    <xdr:to>
      <xdr:col>107</xdr:col>
      <xdr:colOff>101600</xdr:colOff>
      <xdr:row>108</xdr:row>
      <xdr:rowOff>107406</xdr:rowOff>
    </xdr:to>
    <xdr:sp macro="" textlink="">
      <xdr:nvSpPr>
        <xdr:cNvPr id="595" name="フローチャート: 判断 594">
          <a:extLst>
            <a:ext uri="{FF2B5EF4-FFF2-40B4-BE49-F238E27FC236}">
              <a16:creationId xmlns:a16="http://schemas.microsoft.com/office/drawing/2014/main" id="{5AC470C5-78FD-424D-91FF-B7CBBAE4C74B}"/>
            </a:ext>
          </a:extLst>
        </xdr:cNvPr>
        <xdr:cNvSpPr/>
      </xdr:nvSpPr>
      <xdr:spPr>
        <a:xfrm>
          <a:off x="20383500" y="1852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41892</xdr:rowOff>
    </xdr:from>
    <xdr:to>
      <xdr:col>102</xdr:col>
      <xdr:colOff>165100</xdr:colOff>
      <xdr:row>108</xdr:row>
      <xdr:rowOff>143492</xdr:rowOff>
    </xdr:to>
    <xdr:sp macro="" textlink="">
      <xdr:nvSpPr>
        <xdr:cNvPr id="596" name="フローチャート: 判断 595">
          <a:extLst>
            <a:ext uri="{FF2B5EF4-FFF2-40B4-BE49-F238E27FC236}">
              <a16:creationId xmlns:a16="http://schemas.microsoft.com/office/drawing/2014/main" id="{8871077C-0178-47FE-841F-82E71B4E98AB}"/>
            </a:ext>
          </a:extLst>
        </xdr:cNvPr>
        <xdr:cNvSpPr/>
      </xdr:nvSpPr>
      <xdr:spPr>
        <a:xfrm>
          <a:off x="19494500" y="1855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40422</xdr:rowOff>
    </xdr:from>
    <xdr:to>
      <xdr:col>98</xdr:col>
      <xdr:colOff>38100</xdr:colOff>
      <xdr:row>108</xdr:row>
      <xdr:rowOff>142022</xdr:rowOff>
    </xdr:to>
    <xdr:sp macro="" textlink="">
      <xdr:nvSpPr>
        <xdr:cNvPr id="597" name="フローチャート: 判断 596">
          <a:extLst>
            <a:ext uri="{FF2B5EF4-FFF2-40B4-BE49-F238E27FC236}">
              <a16:creationId xmlns:a16="http://schemas.microsoft.com/office/drawing/2014/main" id="{495BE61F-E83B-4364-9C3E-16ABB3ADFF6B}"/>
            </a:ext>
          </a:extLst>
        </xdr:cNvPr>
        <xdr:cNvSpPr/>
      </xdr:nvSpPr>
      <xdr:spPr>
        <a:xfrm>
          <a:off x="18605500" y="1855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8" name="テキスト ボックス 597">
          <a:extLst>
            <a:ext uri="{FF2B5EF4-FFF2-40B4-BE49-F238E27FC236}">
              <a16:creationId xmlns:a16="http://schemas.microsoft.com/office/drawing/2014/main" id="{A549729D-EBF9-4A74-8969-514EA00399E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9" name="テキスト ボックス 598">
          <a:extLst>
            <a:ext uri="{FF2B5EF4-FFF2-40B4-BE49-F238E27FC236}">
              <a16:creationId xmlns:a16="http://schemas.microsoft.com/office/drawing/2014/main" id="{219ACEF1-D774-413D-973D-1A39AAFAA5B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0" name="テキスト ボックス 599">
          <a:extLst>
            <a:ext uri="{FF2B5EF4-FFF2-40B4-BE49-F238E27FC236}">
              <a16:creationId xmlns:a16="http://schemas.microsoft.com/office/drawing/2014/main" id="{F0EBB028-FCEE-4D29-BFE1-63B59EAAB84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1" name="テキスト ボックス 600">
          <a:extLst>
            <a:ext uri="{FF2B5EF4-FFF2-40B4-BE49-F238E27FC236}">
              <a16:creationId xmlns:a16="http://schemas.microsoft.com/office/drawing/2014/main" id="{6580042A-769D-4603-91C1-76129B2DBC4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2" name="テキスト ボックス 601">
          <a:extLst>
            <a:ext uri="{FF2B5EF4-FFF2-40B4-BE49-F238E27FC236}">
              <a16:creationId xmlns:a16="http://schemas.microsoft.com/office/drawing/2014/main" id="{5EE24E15-32A7-4AE9-BE9A-C5B0A82CD1E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69487</xdr:rowOff>
    </xdr:from>
    <xdr:to>
      <xdr:col>116</xdr:col>
      <xdr:colOff>114300</xdr:colOff>
      <xdr:row>108</xdr:row>
      <xdr:rowOff>171087</xdr:rowOff>
    </xdr:to>
    <xdr:sp macro="" textlink="">
      <xdr:nvSpPr>
        <xdr:cNvPr id="603" name="楕円 602">
          <a:extLst>
            <a:ext uri="{FF2B5EF4-FFF2-40B4-BE49-F238E27FC236}">
              <a16:creationId xmlns:a16="http://schemas.microsoft.com/office/drawing/2014/main" id="{2AB7E9C2-0C64-4F4B-91D8-3CA2322B7975}"/>
            </a:ext>
          </a:extLst>
        </xdr:cNvPr>
        <xdr:cNvSpPr/>
      </xdr:nvSpPr>
      <xdr:spPr>
        <a:xfrm>
          <a:off x="22110700" y="185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155864</xdr:rowOff>
    </xdr:from>
    <xdr:ext cx="469744" cy="259045"/>
    <xdr:sp macro="" textlink="">
      <xdr:nvSpPr>
        <xdr:cNvPr id="604" name="【庁舎】&#10;一人当たり面積該当値テキスト">
          <a:extLst>
            <a:ext uri="{FF2B5EF4-FFF2-40B4-BE49-F238E27FC236}">
              <a16:creationId xmlns:a16="http://schemas.microsoft.com/office/drawing/2014/main" id="{2D780A12-226D-4AF6-92E7-72D2CC2D0EA9}"/>
            </a:ext>
          </a:extLst>
        </xdr:cNvPr>
        <xdr:cNvSpPr txBox="1"/>
      </xdr:nvSpPr>
      <xdr:spPr>
        <a:xfrm>
          <a:off x="22199600" y="1850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70794</xdr:rowOff>
    </xdr:from>
    <xdr:to>
      <xdr:col>112</xdr:col>
      <xdr:colOff>38100</xdr:colOff>
      <xdr:row>109</xdr:row>
      <xdr:rowOff>944</xdr:rowOff>
    </xdr:to>
    <xdr:sp macro="" textlink="">
      <xdr:nvSpPr>
        <xdr:cNvPr id="605" name="楕円 604">
          <a:extLst>
            <a:ext uri="{FF2B5EF4-FFF2-40B4-BE49-F238E27FC236}">
              <a16:creationId xmlns:a16="http://schemas.microsoft.com/office/drawing/2014/main" id="{69C3E748-8C78-4409-AFCF-616AA6A901DE}"/>
            </a:ext>
          </a:extLst>
        </xdr:cNvPr>
        <xdr:cNvSpPr/>
      </xdr:nvSpPr>
      <xdr:spPr>
        <a:xfrm>
          <a:off x="21272500" y="1858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120287</xdr:rowOff>
    </xdr:from>
    <xdr:to>
      <xdr:col>116</xdr:col>
      <xdr:colOff>63500</xdr:colOff>
      <xdr:row>108</xdr:row>
      <xdr:rowOff>121594</xdr:rowOff>
    </xdr:to>
    <xdr:cxnSp macro="">
      <xdr:nvCxnSpPr>
        <xdr:cNvPr id="606" name="直線コネクタ 605">
          <a:extLst>
            <a:ext uri="{FF2B5EF4-FFF2-40B4-BE49-F238E27FC236}">
              <a16:creationId xmlns:a16="http://schemas.microsoft.com/office/drawing/2014/main" id="{8EF201B3-945D-4184-BA2C-A7AEB458DD94}"/>
            </a:ext>
          </a:extLst>
        </xdr:cNvPr>
        <xdr:cNvCxnSpPr/>
      </xdr:nvCxnSpPr>
      <xdr:spPr>
        <a:xfrm flipV="1">
          <a:off x="21323300" y="18636887"/>
          <a:ext cx="8382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82713</xdr:rowOff>
    </xdr:from>
    <xdr:to>
      <xdr:col>107</xdr:col>
      <xdr:colOff>101600</xdr:colOff>
      <xdr:row>109</xdr:row>
      <xdr:rowOff>12863</xdr:rowOff>
    </xdr:to>
    <xdr:sp macro="" textlink="">
      <xdr:nvSpPr>
        <xdr:cNvPr id="607" name="楕円 606">
          <a:extLst>
            <a:ext uri="{FF2B5EF4-FFF2-40B4-BE49-F238E27FC236}">
              <a16:creationId xmlns:a16="http://schemas.microsoft.com/office/drawing/2014/main" id="{DFA32FC7-BC04-467B-8CC4-CB0E295D76C6}"/>
            </a:ext>
          </a:extLst>
        </xdr:cNvPr>
        <xdr:cNvSpPr/>
      </xdr:nvSpPr>
      <xdr:spPr>
        <a:xfrm>
          <a:off x="20383500" y="1859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121594</xdr:rowOff>
    </xdr:from>
    <xdr:to>
      <xdr:col>111</xdr:col>
      <xdr:colOff>177800</xdr:colOff>
      <xdr:row>108</xdr:row>
      <xdr:rowOff>133513</xdr:rowOff>
    </xdr:to>
    <xdr:cxnSp macro="">
      <xdr:nvCxnSpPr>
        <xdr:cNvPr id="608" name="直線コネクタ 607">
          <a:extLst>
            <a:ext uri="{FF2B5EF4-FFF2-40B4-BE49-F238E27FC236}">
              <a16:creationId xmlns:a16="http://schemas.microsoft.com/office/drawing/2014/main" id="{7BD0F074-0234-42C4-9AE3-685DA28A7D31}"/>
            </a:ext>
          </a:extLst>
        </xdr:cNvPr>
        <xdr:cNvCxnSpPr/>
      </xdr:nvCxnSpPr>
      <xdr:spPr>
        <a:xfrm flipV="1">
          <a:off x="20434300" y="18638194"/>
          <a:ext cx="889000" cy="1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2539</xdr:rowOff>
    </xdr:from>
    <xdr:to>
      <xdr:col>102</xdr:col>
      <xdr:colOff>165100</xdr:colOff>
      <xdr:row>100</xdr:row>
      <xdr:rowOff>104139</xdr:rowOff>
    </xdr:to>
    <xdr:sp macro="" textlink="">
      <xdr:nvSpPr>
        <xdr:cNvPr id="609" name="楕円 608">
          <a:extLst>
            <a:ext uri="{FF2B5EF4-FFF2-40B4-BE49-F238E27FC236}">
              <a16:creationId xmlns:a16="http://schemas.microsoft.com/office/drawing/2014/main" id="{7869F5D4-6E9D-45D9-9D5F-ED2C6AACC366}"/>
            </a:ext>
          </a:extLst>
        </xdr:cNvPr>
        <xdr:cNvSpPr/>
      </xdr:nvSpPr>
      <xdr:spPr>
        <a:xfrm>
          <a:off x="19494500" y="1714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53339</xdr:rowOff>
    </xdr:from>
    <xdr:to>
      <xdr:col>107</xdr:col>
      <xdr:colOff>50800</xdr:colOff>
      <xdr:row>108</xdr:row>
      <xdr:rowOff>133513</xdr:rowOff>
    </xdr:to>
    <xdr:cxnSp macro="">
      <xdr:nvCxnSpPr>
        <xdr:cNvPr id="610" name="直線コネクタ 609">
          <a:extLst>
            <a:ext uri="{FF2B5EF4-FFF2-40B4-BE49-F238E27FC236}">
              <a16:creationId xmlns:a16="http://schemas.microsoft.com/office/drawing/2014/main" id="{070FC372-2F93-4F5F-A38B-5A3B92C8C294}"/>
            </a:ext>
          </a:extLst>
        </xdr:cNvPr>
        <xdr:cNvCxnSpPr/>
      </xdr:nvCxnSpPr>
      <xdr:spPr>
        <a:xfrm>
          <a:off x="19545300" y="17198339"/>
          <a:ext cx="889000" cy="145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36666</xdr:rowOff>
    </xdr:from>
    <xdr:to>
      <xdr:col>98</xdr:col>
      <xdr:colOff>38100</xdr:colOff>
      <xdr:row>100</xdr:row>
      <xdr:rowOff>138266</xdr:rowOff>
    </xdr:to>
    <xdr:sp macro="" textlink="">
      <xdr:nvSpPr>
        <xdr:cNvPr id="611" name="楕円 610">
          <a:extLst>
            <a:ext uri="{FF2B5EF4-FFF2-40B4-BE49-F238E27FC236}">
              <a16:creationId xmlns:a16="http://schemas.microsoft.com/office/drawing/2014/main" id="{ABAFBB44-4D18-4808-B013-D01068D9C44B}"/>
            </a:ext>
          </a:extLst>
        </xdr:cNvPr>
        <xdr:cNvSpPr/>
      </xdr:nvSpPr>
      <xdr:spPr>
        <a:xfrm>
          <a:off x="18605500" y="1718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53339</xdr:rowOff>
    </xdr:from>
    <xdr:to>
      <xdr:col>102</xdr:col>
      <xdr:colOff>114300</xdr:colOff>
      <xdr:row>100</xdr:row>
      <xdr:rowOff>87466</xdr:rowOff>
    </xdr:to>
    <xdr:cxnSp macro="">
      <xdr:nvCxnSpPr>
        <xdr:cNvPr id="612" name="直線コネクタ 611">
          <a:extLst>
            <a:ext uri="{FF2B5EF4-FFF2-40B4-BE49-F238E27FC236}">
              <a16:creationId xmlns:a16="http://schemas.microsoft.com/office/drawing/2014/main" id="{06EA9AD2-8E0C-4DD0-8A07-F473B6B670D4}"/>
            </a:ext>
          </a:extLst>
        </xdr:cNvPr>
        <xdr:cNvCxnSpPr/>
      </xdr:nvCxnSpPr>
      <xdr:spPr>
        <a:xfrm flipV="1">
          <a:off x="18656300" y="17198339"/>
          <a:ext cx="889000" cy="3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116749</xdr:rowOff>
    </xdr:from>
    <xdr:ext cx="469744" cy="259045"/>
    <xdr:sp macro="" textlink="">
      <xdr:nvSpPr>
        <xdr:cNvPr id="613" name="n_1aveValue【庁舎】&#10;一人当たり面積">
          <a:extLst>
            <a:ext uri="{FF2B5EF4-FFF2-40B4-BE49-F238E27FC236}">
              <a16:creationId xmlns:a16="http://schemas.microsoft.com/office/drawing/2014/main" id="{59B5B75C-96F6-4EF2-A15E-94FCD010F36E}"/>
            </a:ext>
          </a:extLst>
        </xdr:cNvPr>
        <xdr:cNvSpPr txBox="1"/>
      </xdr:nvSpPr>
      <xdr:spPr>
        <a:xfrm>
          <a:off x="21075727" y="18290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123933</xdr:rowOff>
    </xdr:from>
    <xdr:ext cx="469744" cy="259045"/>
    <xdr:sp macro="" textlink="">
      <xdr:nvSpPr>
        <xdr:cNvPr id="614" name="n_2aveValue【庁舎】&#10;一人当たり面積">
          <a:extLst>
            <a:ext uri="{FF2B5EF4-FFF2-40B4-BE49-F238E27FC236}">
              <a16:creationId xmlns:a16="http://schemas.microsoft.com/office/drawing/2014/main" id="{B8325632-A3E5-4E8E-8F36-CED316DF1009}"/>
            </a:ext>
          </a:extLst>
        </xdr:cNvPr>
        <xdr:cNvSpPr txBox="1"/>
      </xdr:nvSpPr>
      <xdr:spPr>
        <a:xfrm>
          <a:off x="20199427" y="1829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134619</xdr:rowOff>
    </xdr:from>
    <xdr:ext cx="469744" cy="259045"/>
    <xdr:sp macro="" textlink="">
      <xdr:nvSpPr>
        <xdr:cNvPr id="615" name="n_3aveValue【庁舎】&#10;一人当たり面積">
          <a:extLst>
            <a:ext uri="{FF2B5EF4-FFF2-40B4-BE49-F238E27FC236}">
              <a16:creationId xmlns:a16="http://schemas.microsoft.com/office/drawing/2014/main" id="{438AECBE-9AA3-485B-AF34-B41423D4E035}"/>
            </a:ext>
          </a:extLst>
        </xdr:cNvPr>
        <xdr:cNvSpPr txBox="1"/>
      </xdr:nvSpPr>
      <xdr:spPr>
        <a:xfrm>
          <a:off x="19310427" y="1865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133149</xdr:rowOff>
    </xdr:from>
    <xdr:ext cx="469744" cy="259045"/>
    <xdr:sp macro="" textlink="">
      <xdr:nvSpPr>
        <xdr:cNvPr id="616" name="n_4aveValue【庁舎】&#10;一人当たり面積">
          <a:extLst>
            <a:ext uri="{FF2B5EF4-FFF2-40B4-BE49-F238E27FC236}">
              <a16:creationId xmlns:a16="http://schemas.microsoft.com/office/drawing/2014/main" id="{0A929170-5DE0-43F2-9605-E2C82CFD0703}"/>
            </a:ext>
          </a:extLst>
        </xdr:cNvPr>
        <xdr:cNvSpPr txBox="1"/>
      </xdr:nvSpPr>
      <xdr:spPr>
        <a:xfrm>
          <a:off x="18421427" y="1864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163521</xdr:rowOff>
    </xdr:from>
    <xdr:ext cx="469744" cy="259045"/>
    <xdr:sp macro="" textlink="">
      <xdr:nvSpPr>
        <xdr:cNvPr id="617" name="n_1mainValue【庁舎】&#10;一人当たり面積">
          <a:extLst>
            <a:ext uri="{FF2B5EF4-FFF2-40B4-BE49-F238E27FC236}">
              <a16:creationId xmlns:a16="http://schemas.microsoft.com/office/drawing/2014/main" id="{6E14EBC8-1D1F-4E90-A2C1-FBDDB1055548}"/>
            </a:ext>
          </a:extLst>
        </xdr:cNvPr>
        <xdr:cNvSpPr txBox="1"/>
      </xdr:nvSpPr>
      <xdr:spPr>
        <a:xfrm>
          <a:off x="21075727" y="1868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3990</xdr:rowOff>
    </xdr:from>
    <xdr:ext cx="469744" cy="259045"/>
    <xdr:sp macro="" textlink="">
      <xdr:nvSpPr>
        <xdr:cNvPr id="618" name="n_2mainValue【庁舎】&#10;一人当たり面積">
          <a:extLst>
            <a:ext uri="{FF2B5EF4-FFF2-40B4-BE49-F238E27FC236}">
              <a16:creationId xmlns:a16="http://schemas.microsoft.com/office/drawing/2014/main" id="{5F132BF7-7248-4716-B5FF-9B644A3EEF76}"/>
            </a:ext>
          </a:extLst>
        </xdr:cNvPr>
        <xdr:cNvSpPr txBox="1"/>
      </xdr:nvSpPr>
      <xdr:spPr>
        <a:xfrm>
          <a:off x="20199427" y="1869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120666</xdr:rowOff>
    </xdr:from>
    <xdr:ext cx="469744" cy="259045"/>
    <xdr:sp macro="" textlink="">
      <xdr:nvSpPr>
        <xdr:cNvPr id="619" name="n_3mainValue【庁舎】&#10;一人当たり面積">
          <a:extLst>
            <a:ext uri="{FF2B5EF4-FFF2-40B4-BE49-F238E27FC236}">
              <a16:creationId xmlns:a16="http://schemas.microsoft.com/office/drawing/2014/main" id="{916484B0-19E5-4B97-9E5B-B3E62C03AD17}"/>
            </a:ext>
          </a:extLst>
        </xdr:cNvPr>
        <xdr:cNvSpPr txBox="1"/>
      </xdr:nvSpPr>
      <xdr:spPr>
        <a:xfrm>
          <a:off x="19310427" y="1692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154793</xdr:rowOff>
    </xdr:from>
    <xdr:ext cx="469744" cy="259045"/>
    <xdr:sp macro="" textlink="">
      <xdr:nvSpPr>
        <xdr:cNvPr id="620" name="n_4mainValue【庁舎】&#10;一人当たり面積">
          <a:extLst>
            <a:ext uri="{FF2B5EF4-FFF2-40B4-BE49-F238E27FC236}">
              <a16:creationId xmlns:a16="http://schemas.microsoft.com/office/drawing/2014/main" id="{8F639696-ABA9-4465-B098-3924D82AFCA4}"/>
            </a:ext>
          </a:extLst>
        </xdr:cNvPr>
        <xdr:cNvSpPr txBox="1"/>
      </xdr:nvSpPr>
      <xdr:spPr>
        <a:xfrm>
          <a:off x="18421427" y="16956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1" name="正方形/長方形 620">
          <a:extLst>
            <a:ext uri="{FF2B5EF4-FFF2-40B4-BE49-F238E27FC236}">
              <a16:creationId xmlns:a16="http://schemas.microsoft.com/office/drawing/2014/main" id="{03A275D6-70A4-4B7E-A04E-E337970B54E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2" name="正方形/長方形 621">
          <a:extLst>
            <a:ext uri="{FF2B5EF4-FFF2-40B4-BE49-F238E27FC236}">
              <a16:creationId xmlns:a16="http://schemas.microsoft.com/office/drawing/2014/main" id="{8B14B221-1224-441D-8F7E-1FC6A712BE7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3" name="テキスト ボックス 622">
          <a:extLst>
            <a:ext uri="{FF2B5EF4-FFF2-40B4-BE49-F238E27FC236}">
              <a16:creationId xmlns:a16="http://schemas.microsoft.com/office/drawing/2014/main" id="{B01EAC15-CD81-41C9-AEAE-B9E5FCAF63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体育館、庁舎については、築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年以上経過して老朽化が進んでいることから、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公共施設等総合管理計画に基づき</a:t>
          </a:r>
          <a:r>
            <a:rPr kumimoji="1" lang="ja-JP" altLang="en-US" sz="1100">
              <a:solidFill>
                <a:schemeClr val="dk1"/>
              </a:solidFill>
              <a:effectLst/>
              <a:latin typeface="+mn-lt"/>
              <a:ea typeface="+mn-ea"/>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建替等の検討を進めている。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福祉施設についても築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年が経過していることから、計画的に長寿命化対策等を進めていく必要がある。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生活館については、人口減少の影響により一人あたり面積が増となっていることから、施設の統廃合を検討していく必要がある。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92" t="s">
        <v>82</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75" thickBot="1" x14ac:dyDescent="0.2">
      <c r="B2" s="176" t="s">
        <v>83</v>
      </c>
      <c r="C2" s="176"/>
      <c r="D2" s="177"/>
    </row>
    <row r="3" spans="1:119" ht="18.75" customHeight="1" thickBot="1" x14ac:dyDescent="0.2">
      <c r="A3" s="175"/>
      <c r="B3" s="393" t="s">
        <v>84</v>
      </c>
      <c r="C3" s="394"/>
      <c r="D3" s="394"/>
      <c r="E3" s="395"/>
      <c r="F3" s="395"/>
      <c r="G3" s="395"/>
      <c r="H3" s="395"/>
      <c r="I3" s="395"/>
      <c r="J3" s="395"/>
      <c r="K3" s="395"/>
      <c r="L3" s="395" t="s">
        <v>85</v>
      </c>
      <c r="M3" s="395"/>
      <c r="N3" s="395"/>
      <c r="O3" s="395"/>
      <c r="P3" s="395"/>
      <c r="Q3" s="395"/>
      <c r="R3" s="402"/>
      <c r="S3" s="402"/>
      <c r="T3" s="402"/>
      <c r="U3" s="402"/>
      <c r="V3" s="403"/>
      <c r="W3" s="377" t="s">
        <v>86</v>
      </c>
      <c r="X3" s="378"/>
      <c r="Y3" s="378"/>
      <c r="Z3" s="378"/>
      <c r="AA3" s="378"/>
      <c r="AB3" s="394"/>
      <c r="AC3" s="402" t="s">
        <v>87</v>
      </c>
      <c r="AD3" s="378"/>
      <c r="AE3" s="378"/>
      <c r="AF3" s="378"/>
      <c r="AG3" s="378"/>
      <c r="AH3" s="378"/>
      <c r="AI3" s="378"/>
      <c r="AJ3" s="378"/>
      <c r="AK3" s="378"/>
      <c r="AL3" s="379"/>
      <c r="AM3" s="377" t="s">
        <v>88</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89</v>
      </c>
      <c r="BO3" s="378"/>
      <c r="BP3" s="378"/>
      <c r="BQ3" s="378"/>
      <c r="BR3" s="378"/>
      <c r="BS3" s="378"/>
      <c r="BT3" s="378"/>
      <c r="BU3" s="379"/>
      <c r="BV3" s="377" t="s">
        <v>90</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91</v>
      </c>
      <c r="CU3" s="378"/>
      <c r="CV3" s="378"/>
      <c r="CW3" s="378"/>
      <c r="CX3" s="378"/>
      <c r="CY3" s="378"/>
      <c r="CZ3" s="378"/>
      <c r="DA3" s="379"/>
      <c r="DB3" s="377" t="s">
        <v>92</v>
      </c>
      <c r="DC3" s="378"/>
      <c r="DD3" s="378"/>
      <c r="DE3" s="378"/>
      <c r="DF3" s="378"/>
      <c r="DG3" s="378"/>
      <c r="DH3" s="378"/>
      <c r="DI3" s="379"/>
    </row>
    <row r="4" spans="1:119" ht="18.75" customHeight="1" x14ac:dyDescent="0.15">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93</v>
      </c>
      <c r="AZ4" s="381"/>
      <c r="BA4" s="381"/>
      <c r="BB4" s="381"/>
      <c r="BC4" s="381"/>
      <c r="BD4" s="381"/>
      <c r="BE4" s="381"/>
      <c r="BF4" s="381"/>
      <c r="BG4" s="381"/>
      <c r="BH4" s="381"/>
      <c r="BI4" s="381"/>
      <c r="BJ4" s="381"/>
      <c r="BK4" s="381"/>
      <c r="BL4" s="381"/>
      <c r="BM4" s="382"/>
      <c r="BN4" s="383">
        <v>8090084</v>
      </c>
      <c r="BO4" s="384"/>
      <c r="BP4" s="384"/>
      <c r="BQ4" s="384"/>
      <c r="BR4" s="384"/>
      <c r="BS4" s="384"/>
      <c r="BT4" s="384"/>
      <c r="BU4" s="385"/>
      <c r="BV4" s="383">
        <v>7251848</v>
      </c>
      <c r="BW4" s="384"/>
      <c r="BX4" s="384"/>
      <c r="BY4" s="384"/>
      <c r="BZ4" s="384"/>
      <c r="CA4" s="384"/>
      <c r="CB4" s="384"/>
      <c r="CC4" s="385"/>
      <c r="CD4" s="386" t="s">
        <v>94</v>
      </c>
      <c r="CE4" s="387"/>
      <c r="CF4" s="387"/>
      <c r="CG4" s="387"/>
      <c r="CH4" s="387"/>
      <c r="CI4" s="387"/>
      <c r="CJ4" s="387"/>
      <c r="CK4" s="387"/>
      <c r="CL4" s="387"/>
      <c r="CM4" s="387"/>
      <c r="CN4" s="387"/>
      <c r="CO4" s="387"/>
      <c r="CP4" s="387"/>
      <c r="CQ4" s="387"/>
      <c r="CR4" s="387"/>
      <c r="CS4" s="388"/>
      <c r="CT4" s="389">
        <v>1.9</v>
      </c>
      <c r="CU4" s="390"/>
      <c r="CV4" s="390"/>
      <c r="CW4" s="390"/>
      <c r="CX4" s="390"/>
      <c r="CY4" s="390"/>
      <c r="CZ4" s="390"/>
      <c r="DA4" s="391"/>
      <c r="DB4" s="389">
        <v>2.9</v>
      </c>
      <c r="DC4" s="390"/>
      <c r="DD4" s="390"/>
      <c r="DE4" s="390"/>
      <c r="DF4" s="390"/>
      <c r="DG4" s="390"/>
      <c r="DH4" s="390"/>
      <c r="DI4" s="391"/>
    </row>
    <row r="5" spans="1:119" ht="18.75" customHeight="1" x14ac:dyDescent="0.15">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95</v>
      </c>
      <c r="AN5" s="450"/>
      <c r="AO5" s="450"/>
      <c r="AP5" s="450"/>
      <c r="AQ5" s="450"/>
      <c r="AR5" s="450"/>
      <c r="AS5" s="450"/>
      <c r="AT5" s="451"/>
      <c r="AU5" s="452" t="s">
        <v>96</v>
      </c>
      <c r="AV5" s="453"/>
      <c r="AW5" s="453"/>
      <c r="AX5" s="453"/>
      <c r="AY5" s="454" t="s">
        <v>97</v>
      </c>
      <c r="AZ5" s="455"/>
      <c r="BA5" s="455"/>
      <c r="BB5" s="455"/>
      <c r="BC5" s="455"/>
      <c r="BD5" s="455"/>
      <c r="BE5" s="455"/>
      <c r="BF5" s="455"/>
      <c r="BG5" s="455"/>
      <c r="BH5" s="455"/>
      <c r="BI5" s="455"/>
      <c r="BJ5" s="455"/>
      <c r="BK5" s="455"/>
      <c r="BL5" s="455"/>
      <c r="BM5" s="456"/>
      <c r="BN5" s="420">
        <v>8011960</v>
      </c>
      <c r="BO5" s="421"/>
      <c r="BP5" s="421"/>
      <c r="BQ5" s="421"/>
      <c r="BR5" s="421"/>
      <c r="BS5" s="421"/>
      <c r="BT5" s="421"/>
      <c r="BU5" s="422"/>
      <c r="BV5" s="420">
        <v>7114007</v>
      </c>
      <c r="BW5" s="421"/>
      <c r="BX5" s="421"/>
      <c r="BY5" s="421"/>
      <c r="BZ5" s="421"/>
      <c r="CA5" s="421"/>
      <c r="CB5" s="421"/>
      <c r="CC5" s="422"/>
      <c r="CD5" s="423" t="s">
        <v>98</v>
      </c>
      <c r="CE5" s="424"/>
      <c r="CF5" s="424"/>
      <c r="CG5" s="424"/>
      <c r="CH5" s="424"/>
      <c r="CI5" s="424"/>
      <c r="CJ5" s="424"/>
      <c r="CK5" s="424"/>
      <c r="CL5" s="424"/>
      <c r="CM5" s="424"/>
      <c r="CN5" s="424"/>
      <c r="CO5" s="424"/>
      <c r="CP5" s="424"/>
      <c r="CQ5" s="424"/>
      <c r="CR5" s="424"/>
      <c r="CS5" s="425"/>
      <c r="CT5" s="417">
        <v>81</v>
      </c>
      <c r="CU5" s="418"/>
      <c r="CV5" s="418"/>
      <c r="CW5" s="418"/>
      <c r="CX5" s="418"/>
      <c r="CY5" s="418"/>
      <c r="CZ5" s="418"/>
      <c r="DA5" s="419"/>
      <c r="DB5" s="417">
        <v>80.099999999999994</v>
      </c>
      <c r="DC5" s="418"/>
      <c r="DD5" s="418"/>
      <c r="DE5" s="418"/>
      <c r="DF5" s="418"/>
      <c r="DG5" s="418"/>
      <c r="DH5" s="418"/>
      <c r="DI5" s="419"/>
    </row>
    <row r="6" spans="1:119" ht="18.75" customHeight="1" x14ac:dyDescent="0.15">
      <c r="A6" s="175"/>
      <c r="B6" s="426" t="s">
        <v>99</v>
      </c>
      <c r="C6" s="427"/>
      <c r="D6" s="427"/>
      <c r="E6" s="428"/>
      <c r="F6" s="428"/>
      <c r="G6" s="428"/>
      <c r="H6" s="428"/>
      <c r="I6" s="428"/>
      <c r="J6" s="428"/>
      <c r="K6" s="428"/>
      <c r="L6" s="428" t="s">
        <v>100</v>
      </c>
      <c r="M6" s="428"/>
      <c r="N6" s="428"/>
      <c r="O6" s="428"/>
      <c r="P6" s="428"/>
      <c r="Q6" s="428"/>
      <c r="R6" s="432"/>
      <c r="S6" s="432"/>
      <c r="T6" s="432"/>
      <c r="U6" s="432"/>
      <c r="V6" s="433"/>
      <c r="W6" s="436" t="s">
        <v>101</v>
      </c>
      <c r="X6" s="437"/>
      <c r="Y6" s="437"/>
      <c r="Z6" s="437"/>
      <c r="AA6" s="437"/>
      <c r="AB6" s="427"/>
      <c r="AC6" s="440" t="s">
        <v>102</v>
      </c>
      <c r="AD6" s="441"/>
      <c r="AE6" s="441"/>
      <c r="AF6" s="441"/>
      <c r="AG6" s="441"/>
      <c r="AH6" s="441"/>
      <c r="AI6" s="441"/>
      <c r="AJ6" s="441"/>
      <c r="AK6" s="441"/>
      <c r="AL6" s="442"/>
      <c r="AM6" s="449" t="s">
        <v>103</v>
      </c>
      <c r="AN6" s="450"/>
      <c r="AO6" s="450"/>
      <c r="AP6" s="450"/>
      <c r="AQ6" s="450"/>
      <c r="AR6" s="450"/>
      <c r="AS6" s="450"/>
      <c r="AT6" s="451"/>
      <c r="AU6" s="452" t="s">
        <v>104</v>
      </c>
      <c r="AV6" s="453"/>
      <c r="AW6" s="453"/>
      <c r="AX6" s="453"/>
      <c r="AY6" s="454" t="s">
        <v>105</v>
      </c>
      <c r="AZ6" s="455"/>
      <c r="BA6" s="455"/>
      <c r="BB6" s="455"/>
      <c r="BC6" s="455"/>
      <c r="BD6" s="455"/>
      <c r="BE6" s="455"/>
      <c r="BF6" s="455"/>
      <c r="BG6" s="455"/>
      <c r="BH6" s="455"/>
      <c r="BI6" s="455"/>
      <c r="BJ6" s="455"/>
      <c r="BK6" s="455"/>
      <c r="BL6" s="455"/>
      <c r="BM6" s="456"/>
      <c r="BN6" s="420">
        <v>78124</v>
      </c>
      <c r="BO6" s="421"/>
      <c r="BP6" s="421"/>
      <c r="BQ6" s="421"/>
      <c r="BR6" s="421"/>
      <c r="BS6" s="421"/>
      <c r="BT6" s="421"/>
      <c r="BU6" s="422"/>
      <c r="BV6" s="420">
        <v>137841</v>
      </c>
      <c r="BW6" s="421"/>
      <c r="BX6" s="421"/>
      <c r="BY6" s="421"/>
      <c r="BZ6" s="421"/>
      <c r="CA6" s="421"/>
      <c r="CB6" s="421"/>
      <c r="CC6" s="422"/>
      <c r="CD6" s="423" t="s">
        <v>106</v>
      </c>
      <c r="CE6" s="424"/>
      <c r="CF6" s="424"/>
      <c r="CG6" s="424"/>
      <c r="CH6" s="424"/>
      <c r="CI6" s="424"/>
      <c r="CJ6" s="424"/>
      <c r="CK6" s="424"/>
      <c r="CL6" s="424"/>
      <c r="CM6" s="424"/>
      <c r="CN6" s="424"/>
      <c r="CO6" s="424"/>
      <c r="CP6" s="424"/>
      <c r="CQ6" s="424"/>
      <c r="CR6" s="424"/>
      <c r="CS6" s="425"/>
      <c r="CT6" s="457">
        <v>81.7</v>
      </c>
      <c r="CU6" s="458"/>
      <c r="CV6" s="458"/>
      <c r="CW6" s="458"/>
      <c r="CX6" s="458"/>
      <c r="CY6" s="458"/>
      <c r="CZ6" s="458"/>
      <c r="DA6" s="459"/>
      <c r="DB6" s="457">
        <v>82</v>
      </c>
      <c r="DC6" s="458"/>
      <c r="DD6" s="458"/>
      <c r="DE6" s="458"/>
      <c r="DF6" s="458"/>
      <c r="DG6" s="458"/>
      <c r="DH6" s="458"/>
      <c r="DI6" s="459"/>
    </row>
    <row r="7" spans="1:119" ht="18.75" customHeight="1" x14ac:dyDescent="0.15">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107</v>
      </c>
      <c r="AN7" s="450"/>
      <c r="AO7" s="450"/>
      <c r="AP7" s="450"/>
      <c r="AQ7" s="450"/>
      <c r="AR7" s="450"/>
      <c r="AS7" s="450"/>
      <c r="AT7" s="451"/>
      <c r="AU7" s="452" t="s">
        <v>108</v>
      </c>
      <c r="AV7" s="453"/>
      <c r="AW7" s="453"/>
      <c r="AX7" s="453"/>
      <c r="AY7" s="454" t="s">
        <v>109</v>
      </c>
      <c r="AZ7" s="455"/>
      <c r="BA7" s="455"/>
      <c r="BB7" s="455"/>
      <c r="BC7" s="455"/>
      <c r="BD7" s="455"/>
      <c r="BE7" s="455"/>
      <c r="BF7" s="455"/>
      <c r="BG7" s="455"/>
      <c r="BH7" s="455"/>
      <c r="BI7" s="455"/>
      <c r="BJ7" s="455"/>
      <c r="BK7" s="455"/>
      <c r="BL7" s="455"/>
      <c r="BM7" s="456"/>
      <c r="BN7" s="420">
        <v>1383</v>
      </c>
      <c r="BO7" s="421"/>
      <c r="BP7" s="421"/>
      <c r="BQ7" s="421"/>
      <c r="BR7" s="421"/>
      <c r="BS7" s="421"/>
      <c r="BT7" s="421"/>
      <c r="BU7" s="422"/>
      <c r="BV7" s="420">
        <v>23847</v>
      </c>
      <c r="BW7" s="421"/>
      <c r="BX7" s="421"/>
      <c r="BY7" s="421"/>
      <c r="BZ7" s="421"/>
      <c r="CA7" s="421"/>
      <c r="CB7" s="421"/>
      <c r="CC7" s="422"/>
      <c r="CD7" s="423" t="s">
        <v>110</v>
      </c>
      <c r="CE7" s="424"/>
      <c r="CF7" s="424"/>
      <c r="CG7" s="424"/>
      <c r="CH7" s="424"/>
      <c r="CI7" s="424"/>
      <c r="CJ7" s="424"/>
      <c r="CK7" s="424"/>
      <c r="CL7" s="424"/>
      <c r="CM7" s="424"/>
      <c r="CN7" s="424"/>
      <c r="CO7" s="424"/>
      <c r="CP7" s="424"/>
      <c r="CQ7" s="424"/>
      <c r="CR7" s="424"/>
      <c r="CS7" s="425"/>
      <c r="CT7" s="420">
        <v>3948797</v>
      </c>
      <c r="CU7" s="421"/>
      <c r="CV7" s="421"/>
      <c r="CW7" s="421"/>
      <c r="CX7" s="421"/>
      <c r="CY7" s="421"/>
      <c r="CZ7" s="421"/>
      <c r="DA7" s="422"/>
      <c r="DB7" s="420">
        <v>3871294</v>
      </c>
      <c r="DC7" s="421"/>
      <c r="DD7" s="421"/>
      <c r="DE7" s="421"/>
      <c r="DF7" s="421"/>
      <c r="DG7" s="421"/>
      <c r="DH7" s="421"/>
      <c r="DI7" s="422"/>
    </row>
    <row r="8" spans="1:119" ht="18.75" customHeight="1" thickBot="1" x14ac:dyDescent="0.2">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111</v>
      </c>
      <c r="AN8" s="450"/>
      <c r="AO8" s="450"/>
      <c r="AP8" s="450"/>
      <c r="AQ8" s="450"/>
      <c r="AR8" s="450"/>
      <c r="AS8" s="450"/>
      <c r="AT8" s="451"/>
      <c r="AU8" s="452" t="s">
        <v>112</v>
      </c>
      <c r="AV8" s="453"/>
      <c r="AW8" s="453"/>
      <c r="AX8" s="453"/>
      <c r="AY8" s="454" t="s">
        <v>113</v>
      </c>
      <c r="AZ8" s="455"/>
      <c r="BA8" s="455"/>
      <c r="BB8" s="455"/>
      <c r="BC8" s="455"/>
      <c r="BD8" s="455"/>
      <c r="BE8" s="455"/>
      <c r="BF8" s="455"/>
      <c r="BG8" s="455"/>
      <c r="BH8" s="455"/>
      <c r="BI8" s="455"/>
      <c r="BJ8" s="455"/>
      <c r="BK8" s="455"/>
      <c r="BL8" s="455"/>
      <c r="BM8" s="456"/>
      <c r="BN8" s="420">
        <v>76741</v>
      </c>
      <c r="BO8" s="421"/>
      <c r="BP8" s="421"/>
      <c r="BQ8" s="421"/>
      <c r="BR8" s="421"/>
      <c r="BS8" s="421"/>
      <c r="BT8" s="421"/>
      <c r="BU8" s="422"/>
      <c r="BV8" s="420">
        <v>113994</v>
      </c>
      <c r="BW8" s="421"/>
      <c r="BX8" s="421"/>
      <c r="BY8" s="421"/>
      <c r="BZ8" s="421"/>
      <c r="CA8" s="421"/>
      <c r="CB8" s="421"/>
      <c r="CC8" s="422"/>
      <c r="CD8" s="423" t="s">
        <v>114</v>
      </c>
      <c r="CE8" s="424"/>
      <c r="CF8" s="424"/>
      <c r="CG8" s="424"/>
      <c r="CH8" s="424"/>
      <c r="CI8" s="424"/>
      <c r="CJ8" s="424"/>
      <c r="CK8" s="424"/>
      <c r="CL8" s="424"/>
      <c r="CM8" s="424"/>
      <c r="CN8" s="424"/>
      <c r="CO8" s="424"/>
      <c r="CP8" s="424"/>
      <c r="CQ8" s="424"/>
      <c r="CR8" s="424"/>
      <c r="CS8" s="425"/>
      <c r="CT8" s="460">
        <v>0.18</v>
      </c>
      <c r="CU8" s="461"/>
      <c r="CV8" s="461"/>
      <c r="CW8" s="461"/>
      <c r="CX8" s="461"/>
      <c r="CY8" s="461"/>
      <c r="CZ8" s="461"/>
      <c r="DA8" s="462"/>
      <c r="DB8" s="460">
        <v>0.18</v>
      </c>
      <c r="DC8" s="461"/>
      <c r="DD8" s="461"/>
      <c r="DE8" s="461"/>
      <c r="DF8" s="461"/>
      <c r="DG8" s="461"/>
      <c r="DH8" s="461"/>
      <c r="DI8" s="462"/>
    </row>
    <row r="9" spans="1:119" ht="18.75" customHeight="1" thickBot="1" x14ac:dyDescent="0.2">
      <c r="A9" s="175"/>
      <c r="B9" s="414" t="s">
        <v>115</v>
      </c>
      <c r="C9" s="415"/>
      <c r="D9" s="415"/>
      <c r="E9" s="415"/>
      <c r="F9" s="415"/>
      <c r="G9" s="415"/>
      <c r="H9" s="415"/>
      <c r="I9" s="415"/>
      <c r="J9" s="415"/>
      <c r="K9" s="463"/>
      <c r="L9" s="464" t="s">
        <v>116</v>
      </c>
      <c r="M9" s="465"/>
      <c r="N9" s="465"/>
      <c r="O9" s="465"/>
      <c r="P9" s="465"/>
      <c r="Q9" s="466"/>
      <c r="R9" s="467">
        <v>4776</v>
      </c>
      <c r="S9" s="468"/>
      <c r="T9" s="468"/>
      <c r="U9" s="468"/>
      <c r="V9" s="469"/>
      <c r="W9" s="377" t="s">
        <v>117</v>
      </c>
      <c r="X9" s="378"/>
      <c r="Y9" s="378"/>
      <c r="Z9" s="378"/>
      <c r="AA9" s="378"/>
      <c r="AB9" s="378"/>
      <c r="AC9" s="378"/>
      <c r="AD9" s="378"/>
      <c r="AE9" s="378"/>
      <c r="AF9" s="378"/>
      <c r="AG9" s="378"/>
      <c r="AH9" s="378"/>
      <c r="AI9" s="378"/>
      <c r="AJ9" s="378"/>
      <c r="AK9" s="378"/>
      <c r="AL9" s="379"/>
      <c r="AM9" s="449" t="s">
        <v>118</v>
      </c>
      <c r="AN9" s="450"/>
      <c r="AO9" s="450"/>
      <c r="AP9" s="450"/>
      <c r="AQ9" s="450"/>
      <c r="AR9" s="450"/>
      <c r="AS9" s="450"/>
      <c r="AT9" s="451"/>
      <c r="AU9" s="452" t="s">
        <v>96</v>
      </c>
      <c r="AV9" s="453"/>
      <c r="AW9" s="453"/>
      <c r="AX9" s="453"/>
      <c r="AY9" s="454" t="s">
        <v>119</v>
      </c>
      <c r="AZ9" s="455"/>
      <c r="BA9" s="455"/>
      <c r="BB9" s="455"/>
      <c r="BC9" s="455"/>
      <c r="BD9" s="455"/>
      <c r="BE9" s="455"/>
      <c r="BF9" s="455"/>
      <c r="BG9" s="455"/>
      <c r="BH9" s="455"/>
      <c r="BI9" s="455"/>
      <c r="BJ9" s="455"/>
      <c r="BK9" s="455"/>
      <c r="BL9" s="455"/>
      <c r="BM9" s="456"/>
      <c r="BN9" s="420">
        <v>-37253</v>
      </c>
      <c r="BO9" s="421"/>
      <c r="BP9" s="421"/>
      <c r="BQ9" s="421"/>
      <c r="BR9" s="421"/>
      <c r="BS9" s="421"/>
      <c r="BT9" s="421"/>
      <c r="BU9" s="422"/>
      <c r="BV9" s="420">
        <v>38676</v>
      </c>
      <c r="BW9" s="421"/>
      <c r="BX9" s="421"/>
      <c r="BY9" s="421"/>
      <c r="BZ9" s="421"/>
      <c r="CA9" s="421"/>
      <c r="CB9" s="421"/>
      <c r="CC9" s="422"/>
      <c r="CD9" s="423" t="s">
        <v>120</v>
      </c>
      <c r="CE9" s="424"/>
      <c r="CF9" s="424"/>
      <c r="CG9" s="424"/>
      <c r="CH9" s="424"/>
      <c r="CI9" s="424"/>
      <c r="CJ9" s="424"/>
      <c r="CK9" s="424"/>
      <c r="CL9" s="424"/>
      <c r="CM9" s="424"/>
      <c r="CN9" s="424"/>
      <c r="CO9" s="424"/>
      <c r="CP9" s="424"/>
      <c r="CQ9" s="424"/>
      <c r="CR9" s="424"/>
      <c r="CS9" s="425"/>
      <c r="CT9" s="417">
        <v>17.8</v>
      </c>
      <c r="CU9" s="418"/>
      <c r="CV9" s="418"/>
      <c r="CW9" s="418"/>
      <c r="CX9" s="418"/>
      <c r="CY9" s="418"/>
      <c r="CZ9" s="418"/>
      <c r="DA9" s="419"/>
      <c r="DB9" s="417">
        <v>17.2</v>
      </c>
      <c r="DC9" s="418"/>
      <c r="DD9" s="418"/>
      <c r="DE9" s="418"/>
      <c r="DF9" s="418"/>
      <c r="DG9" s="418"/>
      <c r="DH9" s="418"/>
      <c r="DI9" s="419"/>
    </row>
    <row r="10" spans="1:119" ht="18.75" customHeight="1" thickBot="1" x14ac:dyDescent="0.2">
      <c r="A10" s="175"/>
      <c r="B10" s="414"/>
      <c r="C10" s="415"/>
      <c r="D10" s="415"/>
      <c r="E10" s="415"/>
      <c r="F10" s="415"/>
      <c r="G10" s="415"/>
      <c r="H10" s="415"/>
      <c r="I10" s="415"/>
      <c r="J10" s="415"/>
      <c r="K10" s="463"/>
      <c r="L10" s="470" t="s">
        <v>121</v>
      </c>
      <c r="M10" s="450"/>
      <c r="N10" s="450"/>
      <c r="O10" s="450"/>
      <c r="P10" s="450"/>
      <c r="Q10" s="451"/>
      <c r="R10" s="471">
        <v>5315</v>
      </c>
      <c r="S10" s="472"/>
      <c r="T10" s="472"/>
      <c r="U10" s="472"/>
      <c r="V10" s="473"/>
      <c r="W10" s="408"/>
      <c r="X10" s="409"/>
      <c r="Y10" s="409"/>
      <c r="Z10" s="409"/>
      <c r="AA10" s="409"/>
      <c r="AB10" s="409"/>
      <c r="AC10" s="409"/>
      <c r="AD10" s="409"/>
      <c r="AE10" s="409"/>
      <c r="AF10" s="409"/>
      <c r="AG10" s="409"/>
      <c r="AH10" s="409"/>
      <c r="AI10" s="409"/>
      <c r="AJ10" s="409"/>
      <c r="AK10" s="409"/>
      <c r="AL10" s="412"/>
      <c r="AM10" s="449" t="s">
        <v>122</v>
      </c>
      <c r="AN10" s="450"/>
      <c r="AO10" s="450"/>
      <c r="AP10" s="450"/>
      <c r="AQ10" s="450"/>
      <c r="AR10" s="450"/>
      <c r="AS10" s="450"/>
      <c r="AT10" s="451"/>
      <c r="AU10" s="452" t="s">
        <v>123</v>
      </c>
      <c r="AV10" s="453"/>
      <c r="AW10" s="453"/>
      <c r="AX10" s="453"/>
      <c r="AY10" s="454" t="s">
        <v>124</v>
      </c>
      <c r="AZ10" s="455"/>
      <c r="BA10" s="455"/>
      <c r="BB10" s="455"/>
      <c r="BC10" s="455"/>
      <c r="BD10" s="455"/>
      <c r="BE10" s="455"/>
      <c r="BF10" s="455"/>
      <c r="BG10" s="455"/>
      <c r="BH10" s="455"/>
      <c r="BI10" s="455"/>
      <c r="BJ10" s="455"/>
      <c r="BK10" s="455"/>
      <c r="BL10" s="455"/>
      <c r="BM10" s="456"/>
      <c r="BN10" s="420">
        <v>3416</v>
      </c>
      <c r="BO10" s="421"/>
      <c r="BP10" s="421"/>
      <c r="BQ10" s="421"/>
      <c r="BR10" s="421"/>
      <c r="BS10" s="421"/>
      <c r="BT10" s="421"/>
      <c r="BU10" s="422"/>
      <c r="BV10" s="420">
        <v>3461</v>
      </c>
      <c r="BW10" s="421"/>
      <c r="BX10" s="421"/>
      <c r="BY10" s="421"/>
      <c r="BZ10" s="421"/>
      <c r="CA10" s="421"/>
      <c r="CB10" s="421"/>
      <c r="CC10" s="422"/>
      <c r="CD10" s="181" t="s">
        <v>125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414"/>
      <c r="C11" s="415"/>
      <c r="D11" s="415"/>
      <c r="E11" s="415"/>
      <c r="F11" s="415"/>
      <c r="G11" s="415"/>
      <c r="H11" s="415"/>
      <c r="I11" s="415"/>
      <c r="J11" s="415"/>
      <c r="K11" s="463"/>
      <c r="L11" s="474" t="s">
        <v>126</v>
      </c>
      <c r="M11" s="475"/>
      <c r="N11" s="475"/>
      <c r="O11" s="475"/>
      <c r="P11" s="475"/>
      <c r="Q11" s="476"/>
      <c r="R11" s="477" t="s">
        <v>127</v>
      </c>
      <c r="S11" s="478"/>
      <c r="T11" s="478"/>
      <c r="U11" s="478"/>
      <c r="V11" s="479"/>
      <c r="W11" s="408"/>
      <c r="X11" s="409"/>
      <c r="Y11" s="409"/>
      <c r="Z11" s="409"/>
      <c r="AA11" s="409"/>
      <c r="AB11" s="409"/>
      <c r="AC11" s="409"/>
      <c r="AD11" s="409"/>
      <c r="AE11" s="409"/>
      <c r="AF11" s="409"/>
      <c r="AG11" s="409"/>
      <c r="AH11" s="409"/>
      <c r="AI11" s="409"/>
      <c r="AJ11" s="409"/>
      <c r="AK11" s="409"/>
      <c r="AL11" s="412"/>
      <c r="AM11" s="449" t="s">
        <v>128</v>
      </c>
      <c r="AN11" s="450"/>
      <c r="AO11" s="450"/>
      <c r="AP11" s="450"/>
      <c r="AQ11" s="450"/>
      <c r="AR11" s="450"/>
      <c r="AS11" s="450"/>
      <c r="AT11" s="451"/>
      <c r="AU11" s="452" t="s">
        <v>129</v>
      </c>
      <c r="AV11" s="453"/>
      <c r="AW11" s="453"/>
      <c r="AX11" s="453"/>
      <c r="AY11" s="454" t="s">
        <v>130</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131</v>
      </c>
      <c r="CE11" s="424"/>
      <c r="CF11" s="424"/>
      <c r="CG11" s="424"/>
      <c r="CH11" s="424"/>
      <c r="CI11" s="424"/>
      <c r="CJ11" s="424"/>
      <c r="CK11" s="424"/>
      <c r="CL11" s="424"/>
      <c r="CM11" s="424"/>
      <c r="CN11" s="424"/>
      <c r="CO11" s="424"/>
      <c r="CP11" s="424"/>
      <c r="CQ11" s="424"/>
      <c r="CR11" s="424"/>
      <c r="CS11" s="425"/>
      <c r="CT11" s="460" t="s">
        <v>132</v>
      </c>
      <c r="CU11" s="461"/>
      <c r="CV11" s="461"/>
      <c r="CW11" s="461"/>
      <c r="CX11" s="461"/>
      <c r="CY11" s="461"/>
      <c r="CZ11" s="461"/>
      <c r="DA11" s="462"/>
      <c r="DB11" s="460" t="s">
        <v>132</v>
      </c>
      <c r="DC11" s="461"/>
      <c r="DD11" s="461"/>
      <c r="DE11" s="461"/>
      <c r="DF11" s="461"/>
      <c r="DG11" s="461"/>
      <c r="DH11" s="461"/>
      <c r="DI11" s="462"/>
    </row>
    <row r="12" spans="1:119" ht="18.75" customHeight="1" x14ac:dyDescent="0.15">
      <c r="A12" s="175"/>
      <c r="B12" s="480" t="s">
        <v>133</v>
      </c>
      <c r="C12" s="481"/>
      <c r="D12" s="481"/>
      <c r="E12" s="481"/>
      <c r="F12" s="481"/>
      <c r="G12" s="481"/>
      <c r="H12" s="481"/>
      <c r="I12" s="481"/>
      <c r="J12" s="481"/>
      <c r="K12" s="482"/>
      <c r="L12" s="489" t="s">
        <v>134</v>
      </c>
      <c r="M12" s="490"/>
      <c r="N12" s="490"/>
      <c r="O12" s="490"/>
      <c r="P12" s="490"/>
      <c r="Q12" s="491"/>
      <c r="R12" s="492">
        <v>4594</v>
      </c>
      <c r="S12" s="493"/>
      <c r="T12" s="493"/>
      <c r="U12" s="493"/>
      <c r="V12" s="494"/>
      <c r="W12" s="495" t="s">
        <v>1</v>
      </c>
      <c r="X12" s="453"/>
      <c r="Y12" s="453"/>
      <c r="Z12" s="453"/>
      <c r="AA12" s="453"/>
      <c r="AB12" s="496"/>
      <c r="AC12" s="497" t="s">
        <v>135</v>
      </c>
      <c r="AD12" s="498"/>
      <c r="AE12" s="498"/>
      <c r="AF12" s="498"/>
      <c r="AG12" s="499"/>
      <c r="AH12" s="497" t="s">
        <v>136</v>
      </c>
      <c r="AI12" s="498"/>
      <c r="AJ12" s="498"/>
      <c r="AK12" s="498"/>
      <c r="AL12" s="500"/>
      <c r="AM12" s="449" t="s">
        <v>137</v>
      </c>
      <c r="AN12" s="450"/>
      <c r="AO12" s="450"/>
      <c r="AP12" s="450"/>
      <c r="AQ12" s="450"/>
      <c r="AR12" s="450"/>
      <c r="AS12" s="450"/>
      <c r="AT12" s="451"/>
      <c r="AU12" s="452" t="s">
        <v>104</v>
      </c>
      <c r="AV12" s="453"/>
      <c r="AW12" s="453"/>
      <c r="AX12" s="453"/>
      <c r="AY12" s="454" t="s">
        <v>138</v>
      </c>
      <c r="AZ12" s="455"/>
      <c r="BA12" s="455"/>
      <c r="BB12" s="455"/>
      <c r="BC12" s="455"/>
      <c r="BD12" s="455"/>
      <c r="BE12" s="455"/>
      <c r="BF12" s="455"/>
      <c r="BG12" s="455"/>
      <c r="BH12" s="455"/>
      <c r="BI12" s="455"/>
      <c r="BJ12" s="455"/>
      <c r="BK12" s="455"/>
      <c r="BL12" s="455"/>
      <c r="BM12" s="456"/>
      <c r="BN12" s="420">
        <v>0</v>
      </c>
      <c r="BO12" s="421"/>
      <c r="BP12" s="421"/>
      <c r="BQ12" s="421"/>
      <c r="BR12" s="421"/>
      <c r="BS12" s="421"/>
      <c r="BT12" s="421"/>
      <c r="BU12" s="422"/>
      <c r="BV12" s="420">
        <v>0</v>
      </c>
      <c r="BW12" s="421"/>
      <c r="BX12" s="421"/>
      <c r="BY12" s="421"/>
      <c r="BZ12" s="421"/>
      <c r="CA12" s="421"/>
      <c r="CB12" s="421"/>
      <c r="CC12" s="422"/>
      <c r="CD12" s="423" t="s">
        <v>139</v>
      </c>
      <c r="CE12" s="424"/>
      <c r="CF12" s="424"/>
      <c r="CG12" s="424"/>
      <c r="CH12" s="424"/>
      <c r="CI12" s="424"/>
      <c r="CJ12" s="424"/>
      <c r="CK12" s="424"/>
      <c r="CL12" s="424"/>
      <c r="CM12" s="424"/>
      <c r="CN12" s="424"/>
      <c r="CO12" s="424"/>
      <c r="CP12" s="424"/>
      <c r="CQ12" s="424"/>
      <c r="CR12" s="424"/>
      <c r="CS12" s="425"/>
      <c r="CT12" s="460" t="s">
        <v>132</v>
      </c>
      <c r="CU12" s="461"/>
      <c r="CV12" s="461"/>
      <c r="CW12" s="461"/>
      <c r="CX12" s="461"/>
      <c r="CY12" s="461"/>
      <c r="CZ12" s="461"/>
      <c r="DA12" s="462"/>
      <c r="DB12" s="460" t="s">
        <v>132</v>
      </c>
      <c r="DC12" s="461"/>
      <c r="DD12" s="461"/>
      <c r="DE12" s="461"/>
      <c r="DF12" s="461"/>
      <c r="DG12" s="461"/>
      <c r="DH12" s="461"/>
      <c r="DI12" s="462"/>
    </row>
    <row r="13" spans="1:119" ht="18.75" customHeight="1" x14ac:dyDescent="0.15">
      <c r="A13" s="175"/>
      <c r="B13" s="483"/>
      <c r="C13" s="484"/>
      <c r="D13" s="484"/>
      <c r="E13" s="484"/>
      <c r="F13" s="484"/>
      <c r="G13" s="484"/>
      <c r="H13" s="484"/>
      <c r="I13" s="484"/>
      <c r="J13" s="484"/>
      <c r="K13" s="485"/>
      <c r="L13" s="190"/>
      <c r="M13" s="511" t="s">
        <v>140</v>
      </c>
      <c r="N13" s="512"/>
      <c r="O13" s="512"/>
      <c r="P13" s="512"/>
      <c r="Q13" s="513"/>
      <c r="R13" s="504">
        <v>4520</v>
      </c>
      <c r="S13" s="505"/>
      <c r="T13" s="505"/>
      <c r="U13" s="505"/>
      <c r="V13" s="506"/>
      <c r="W13" s="436" t="s">
        <v>141</v>
      </c>
      <c r="X13" s="437"/>
      <c r="Y13" s="437"/>
      <c r="Z13" s="437"/>
      <c r="AA13" s="437"/>
      <c r="AB13" s="427"/>
      <c r="AC13" s="471">
        <v>923</v>
      </c>
      <c r="AD13" s="472"/>
      <c r="AE13" s="472"/>
      <c r="AF13" s="472"/>
      <c r="AG13" s="514"/>
      <c r="AH13" s="471">
        <v>1021</v>
      </c>
      <c r="AI13" s="472"/>
      <c r="AJ13" s="472"/>
      <c r="AK13" s="472"/>
      <c r="AL13" s="473"/>
      <c r="AM13" s="449" t="s">
        <v>142</v>
      </c>
      <c r="AN13" s="450"/>
      <c r="AO13" s="450"/>
      <c r="AP13" s="450"/>
      <c r="AQ13" s="450"/>
      <c r="AR13" s="450"/>
      <c r="AS13" s="450"/>
      <c r="AT13" s="451"/>
      <c r="AU13" s="452" t="s">
        <v>129</v>
      </c>
      <c r="AV13" s="453"/>
      <c r="AW13" s="453"/>
      <c r="AX13" s="453"/>
      <c r="AY13" s="454" t="s">
        <v>143</v>
      </c>
      <c r="AZ13" s="455"/>
      <c r="BA13" s="455"/>
      <c r="BB13" s="455"/>
      <c r="BC13" s="455"/>
      <c r="BD13" s="455"/>
      <c r="BE13" s="455"/>
      <c r="BF13" s="455"/>
      <c r="BG13" s="455"/>
      <c r="BH13" s="455"/>
      <c r="BI13" s="455"/>
      <c r="BJ13" s="455"/>
      <c r="BK13" s="455"/>
      <c r="BL13" s="455"/>
      <c r="BM13" s="456"/>
      <c r="BN13" s="420">
        <v>-33837</v>
      </c>
      <c r="BO13" s="421"/>
      <c r="BP13" s="421"/>
      <c r="BQ13" s="421"/>
      <c r="BR13" s="421"/>
      <c r="BS13" s="421"/>
      <c r="BT13" s="421"/>
      <c r="BU13" s="422"/>
      <c r="BV13" s="420">
        <v>42137</v>
      </c>
      <c r="BW13" s="421"/>
      <c r="BX13" s="421"/>
      <c r="BY13" s="421"/>
      <c r="BZ13" s="421"/>
      <c r="CA13" s="421"/>
      <c r="CB13" s="421"/>
      <c r="CC13" s="422"/>
      <c r="CD13" s="423" t="s">
        <v>144</v>
      </c>
      <c r="CE13" s="424"/>
      <c r="CF13" s="424"/>
      <c r="CG13" s="424"/>
      <c r="CH13" s="424"/>
      <c r="CI13" s="424"/>
      <c r="CJ13" s="424"/>
      <c r="CK13" s="424"/>
      <c r="CL13" s="424"/>
      <c r="CM13" s="424"/>
      <c r="CN13" s="424"/>
      <c r="CO13" s="424"/>
      <c r="CP13" s="424"/>
      <c r="CQ13" s="424"/>
      <c r="CR13" s="424"/>
      <c r="CS13" s="425"/>
      <c r="CT13" s="417">
        <v>7.1</v>
      </c>
      <c r="CU13" s="418"/>
      <c r="CV13" s="418"/>
      <c r="CW13" s="418"/>
      <c r="CX13" s="418"/>
      <c r="CY13" s="418"/>
      <c r="CZ13" s="418"/>
      <c r="DA13" s="419"/>
      <c r="DB13" s="417">
        <v>5.5</v>
      </c>
      <c r="DC13" s="418"/>
      <c r="DD13" s="418"/>
      <c r="DE13" s="418"/>
      <c r="DF13" s="418"/>
      <c r="DG13" s="418"/>
      <c r="DH13" s="418"/>
      <c r="DI13" s="419"/>
    </row>
    <row r="14" spans="1:119" ht="18.75" customHeight="1" thickBot="1" x14ac:dyDescent="0.2">
      <c r="A14" s="175"/>
      <c r="B14" s="483"/>
      <c r="C14" s="484"/>
      <c r="D14" s="484"/>
      <c r="E14" s="484"/>
      <c r="F14" s="484"/>
      <c r="G14" s="484"/>
      <c r="H14" s="484"/>
      <c r="I14" s="484"/>
      <c r="J14" s="484"/>
      <c r="K14" s="485"/>
      <c r="L14" s="501" t="s">
        <v>145</v>
      </c>
      <c r="M14" s="502"/>
      <c r="N14" s="502"/>
      <c r="O14" s="502"/>
      <c r="P14" s="502"/>
      <c r="Q14" s="503"/>
      <c r="R14" s="504">
        <v>4659</v>
      </c>
      <c r="S14" s="505"/>
      <c r="T14" s="505"/>
      <c r="U14" s="505"/>
      <c r="V14" s="506"/>
      <c r="W14" s="410"/>
      <c r="X14" s="411"/>
      <c r="Y14" s="411"/>
      <c r="Z14" s="411"/>
      <c r="AA14" s="411"/>
      <c r="AB14" s="400"/>
      <c r="AC14" s="507">
        <v>33.799999999999997</v>
      </c>
      <c r="AD14" s="508"/>
      <c r="AE14" s="508"/>
      <c r="AF14" s="508"/>
      <c r="AG14" s="509"/>
      <c r="AH14" s="507">
        <v>36.200000000000003</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146</v>
      </c>
      <c r="CE14" s="516"/>
      <c r="CF14" s="516"/>
      <c r="CG14" s="516"/>
      <c r="CH14" s="516"/>
      <c r="CI14" s="516"/>
      <c r="CJ14" s="516"/>
      <c r="CK14" s="516"/>
      <c r="CL14" s="516"/>
      <c r="CM14" s="516"/>
      <c r="CN14" s="516"/>
      <c r="CO14" s="516"/>
      <c r="CP14" s="516"/>
      <c r="CQ14" s="516"/>
      <c r="CR14" s="516"/>
      <c r="CS14" s="517"/>
      <c r="CT14" s="518">
        <v>41.2</v>
      </c>
      <c r="CU14" s="519"/>
      <c r="CV14" s="519"/>
      <c r="CW14" s="519"/>
      <c r="CX14" s="519"/>
      <c r="CY14" s="519"/>
      <c r="CZ14" s="519"/>
      <c r="DA14" s="520"/>
      <c r="DB14" s="518">
        <v>45</v>
      </c>
      <c r="DC14" s="519"/>
      <c r="DD14" s="519"/>
      <c r="DE14" s="519"/>
      <c r="DF14" s="519"/>
      <c r="DG14" s="519"/>
      <c r="DH14" s="519"/>
      <c r="DI14" s="520"/>
    </row>
    <row r="15" spans="1:119" ht="18.75" customHeight="1" x14ac:dyDescent="0.15">
      <c r="A15" s="175"/>
      <c r="B15" s="483"/>
      <c r="C15" s="484"/>
      <c r="D15" s="484"/>
      <c r="E15" s="484"/>
      <c r="F15" s="484"/>
      <c r="G15" s="484"/>
      <c r="H15" s="484"/>
      <c r="I15" s="484"/>
      <c r="J15" s="484"/>
      <c r="K15" s="485"/>
      <c r="L15" s="190"/>
      <c r="M15" s="511" t="s">
        <v>140</v>
      </c>
      <c r="N15" s="512"/>
      <c r="O15" s="512"/>
      <c r="P15" s="512"/>
      <c r="Q15" s="513"/>
      <c r="R15" s="504">
        <v>4591</v>
      </c>
      <c r="S15" s="505"/>
      <c r="T15" s="505"/>
      <c r="U15" s="505"/>
      <c r="V15" s="506"/>
      <c r="W15" s="436" t="s">
        <v>147</v>
      </c>
      <c r="X15" s="437"/>
      <c r="Y15" s="437"/>
      <c r="Z15" s="437"/>
      <c r="AA15" s="437"/>
      <c r="AB15" s="427"/>
      <c r="AC15" s="471">
        <v>412</v>
      </c>
      <c r="AD15" s="472"/>
      <c r="AE15" s="472"/>
      <c r="AF15" s="472"/>
      <c r="AG15" s="514"/>
      <c r="AH15" s="471">
        <v>422</v>
      </c>
      <c r="AI15" s="472"/>
      <c r="AJ15" s="472"/>
      <c r="AK15" s="472"/>
      <c r="AL15" s="473"/>
      <c r="AM15" s="449"/>
      <c r="AN15" s="450"/>
      <c r="AO15" s="450"/>
      <c r="AP15" s="450"/>
      <c r="AQ15" s="450"/>
      <c r="AR15" s="450"/>
      <c r="AS15" s="450"/>
      <c r="AT15" s="451"/>
      <c r="AU15" s="452"/>
      <c r="AV15" s="453"/>
      <c r="AW15" s="453"/>
      <c r="AX15" s="453"/>
      <c r="AY15" s="380" t="s">
        <v>148</v>
      </c>
      <c r="AZ15" s="381"/>
      <c r="BA15" s="381"/>
      <c r="BB15" s="381"/>
      <c r="BC15" s="381"/>
      <c r="BD15" s="381"/>
      <c r="BE15" s="381"/>
      <c r="BF15" s="381"/>
      <c r="BG15" s="381"/>
      <c r="BH15" s="381"/>
      <c r="BI15" s="381"/>
      <c r="BJ15" s="381"/>
      <c r="BK15" s="381"/>
      <c r="BL15" s="381"/>
      <c r="BM15" s="382"/>
      <c r="BN15" s="383">
        <v>630301</v>
      </c>
      <c r="BO15" s="384"/>
      <c r="BP15" s="384"/>
      <c r="BQ15" s="384"/>
      <c r="BR15" s="384"/>
      <c r="BS15" s="384"/>
      <c r="BT15" s="384"/>
      <c r="BU15" s="385"/>
      <c r="BV15" s="383">
        <v>606340</v>
      </c>
      <c r="BW15" s="384"/>
      <c r="BX15" s="384"/>
      <c r="BY15" s="384"/>
      <c r="BZ15" s="384"/>
      <c r="CA15" s="384"/>
      <c r="CB15" s="384"/>
      <c r="CC15" s="385"/>
      <c r="CD15" s="521" t="s">
        <v>149</v>
      </c>
      <c r="CE15" s="522"/>
      <c r="CF15" s="522"/>
      <c r="CG15" s="522"/>
      <c r="CH15" s="522"/>
      <c r="CI15" s="522"/>
      <c r="CJ15" s="522"/>
      <c r="CK15" s="522"/>
      <c r="CL15" s="522"/>
      <c r="CM15" s="522"/>
      <c r="CN15" s="522"/>
      <c r="CO15" s="522"/>
      <c r="CP15" s="522"/>
      <c r="CQ15" s="522"/>
      <c r="CR15" s="522"/>
      <c r="CS15" s="523"/>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83"/>
      <c r="C16" s="484"/>
      <c r="D16" s="484"/>
      <c r="E16" s="484"/>
      <c r="F16" s="484"/>
      <c r="G16" s="484"/>
      <c r="H16" s="484"/>
      <c r="I16" s="484"/>
      <c r="J16" s="484"/>
      <c r="K16" s="485"/>
      <c r="L16" s="501" t="s">
        <v>150</v>
      </c>
      <c r="M16" s="524"/>
      <c r="N16" s="524"/>
      <c r="O16" s="524"/>
      <c r="P16" s="524"/>
      <c r="Q16" s="525"/>
      <c r="R16" s="526" t="s">
        <v>151</v>
      </c>
      <c r="S16" s="527"/>
      <c r="T16" s="527"/>
      <c r="U16" s="527"/>
      <c r="V16" s="528"/>
      <c r="W16" s="410"/>
      <c r="X16" s="411"/>
      <c r="Y16" s="411"/>
      <c r="Z16" s="411"/>
      <c r="AA16" s="411"/>
      <c r="AB16" s="400"/>
      <c r="AC16" s="507">
        <v>15.1</v>
      </c>
      <c r="AD16" s="508"/>
      <c r="AE16" s="508"/>
      <c r="AF16" s="508"/>
      <c r="AG16" s="509"/>
      <c r="AH16" s="507">
        <v>14.9</v>
      </c>
      <c r="AI16" s="508"/>
      <c r="AJ16" s="508"/>
      <c r="AK16" s="508"/>
      <c r="AL16" s="510"/>
      <c r="AM16" s="449"/>
      <c r="AN16" s="450"/>
      <c r="AO16" s="450"/>
      <c r="AP16" s="450"/>
      <c r="AQ16" s="450"/>
      <c r="AR16" s="450"/>
      <c r="AS16" s="450"/>
      <c r="AT16" s="451"/>
      <c r="AU16" s="452"/>
      <c r="AV16" s="453"/>
      <c r="AW16" s="453"/>
      <c r="AX16" s="453"/>
      <c r="AY16" s="454" t="s">
        <v>152</v>
      </c>
      <c r="AZ16" s="455"/>
      <c r="BA16" s="455"/>
      <c r="BB16" s="455"/>
      <c r="BC16" s="455"/>
      <c r="BD16" s="455"/>
      <c r="BE16" s="455"/>
      <c r="BF16" s="455"/>
      <c r="BG16" s="455"/>
      <c r="BH16" s="455"/>
      <c r="BI16" s="455"/>
      <c r="BJ16" s="455"/>
      <c r="BK16" s="455"/>
      <c r="BL16" s="455"/>
      <c r="BM16" s="456"/>
      <c r="BN16" s="420">
        <v>3775101</v>
      </c>
      <c r="BO16" s="421"/>
      <c r="BP16" s="421"/>
      <c r="BQ16" s="421"/>
      <c r="BR16" s="421"/>
      <c r="BS16" s="421"/>
      <c r="BT16" s="421"/>
      <c r="BU16" s="422"/>
      <c r="BV16" s="420">
        <v>3616217</v>
      </c>
      <c r="BW16" s="421"/>
      <c r="BX16" s="421"/>
      <c r="BY16" s="421"/>
      <c r="BZ16" s="421"/>
      <c r="CA16" s="421"/>
      <c r="CB16" s="421"/>
      <c r="CC16" s="422"/>
      <c r="CD16" s="184"/>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
      <c r="A17" s="175"/>
      <c r="B17" s="486"/>
      <c r="C17" s="487"/>
      <c r="D17" s="487"/>
      <c r="E17" s="487"/>
      <c r="F17" s="487"/>
      <c r="G17" s="487"/>
      <c r="H17" s="487"/>
      <c r="I17" s="487"/>
      <c r="J17" s="487"/>
      <c r="K17" s="488"/>
      <c r="L17" s="194"/>
      <c r="M17" s="531" t="s">
        <v>153</v>
      </c>
      <c r="N17" s="532"/>
      <c r="O17" s="532"/>
      <c r="P17" s="532"/>
      <c r="Q17" s="533"/>
      <c r="R17" s="526" t="s">
        <v>154</v>
      </c>
      <c r="S17" s="527"/>
      <c r="T17" s="527"/>
      <c r="U17" s="527"/>
      <c r="V17" s="528"/>
      <c r="W17" s="436" t="s">
        <v>155</v>
      </c>
      <c r="X17" s="437"/>
      <c r="Y17" s="437"/>
      <c r="Z17" s="437"/>
      <c r="AA17" s="437"/>
      <c r="AB17" s="427"/>
      <c r="AC17" s="471">
        <v>1397</v>
      </c>
      <c r="AD17" s="472"/>
      <c r="AE17" s="472"/>
      <c r="AF17" s="472"/>
      <c r="AG17" s="514"/>
      <c r="AH17" s="471">
        <v>1380</v>
      </c>
      <c r="AI17" s="472"/>
      <c r="AJ17" s="472"/>
      <c r="AK17" s="472"/>
      <c r="AL17" s="473"/>
      <c r="AM17" s="449"/>
      <c r="AN17" s="450"/>
      <c r="AO17" s="450"/>
      <c r="AP17" s="450"/>
      <c r="AQ17" s="450"/>
      <c r="AR17" s="450"/>
      <c r="AS17" s="450"/>
      <c r="AT17" s="451"/>
      <c r="AU17" s="452"/>
      <c r="AV17" s="453"/>
      <c r="AW17" s="453"/>
      <c r="AX17" s="453"/>
      <c r="AY17" s="454" t="s">
        <v>156</v>
      </c>
      <c r="AZ17" s="455"/>
      <c r="BA17" s="455"/>
      <c r="BB17" s="455"/>
      <c r="BC17" s="455"/>
      <c r="BD17" s="455"/>
      <c r="BE17" s="455"/>
      <c r="BF17" s="455"/>
      <c r="BG17" s="455"/>
      <c r="BH17" s="455"/>
      <c r="BI17" s="455"/>
      <c r="BJ17" s="455"/>
      <c r="BK17" s="455"/>
      <c r="BL17" s="455"/>
      <c r="BM17" s="456"/>
      <c r="BN17" s="420">
        <v>774219</v>
      </c>
      <c r="BO17" s="421"/>
      <c r="BP17" s="421"/>
      <c r="BQ17" s="421"/>
      <c r="BR17" s="421"/>
      <c r="BS17" s="421"/>
      <c r="BT17" s="421"/>
      <c r="BU17" s="422"/>
      <c r="BV17" s="420">
        <v>736159</v>
      </c>
      <c r="BW17" s="421"/>
      <c r="BX17" s="421"/>
      <c r="BY17" s="421"/>
      <c r="BZ17" s="421"/>
      <c r="CA17" s="421"/>
      <c r="CB17" s="421"/>
      <c r="CC17" s="422"/>
      <c r="CD17" s="184"/>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
      <c r="A18" s="175"/>
      <c r="B18" s="542" t="s">
        <v>157</v>
      </c>
      <c r="C18" s="463"/>
      <c r="D18" s="463"/>
      <c r="E18" s="543"/>
      <c r="F18" s="543"/>
      <c r="G18" s="543"/>
      <c r="H18" s="543"/>
      <c r="I18" s="543"/>
      <c r="J18" s="543"/>
      <c r="K18" s="543"/>
      <c r="L18" s="544">
        <v>743.09</v>
      </c>
      <c r="M18" s="544"/>
      <c r="N18" s="544"/>
      <c r="O18" s="544"/>
      <c r="P18" s="544"/>
      <c r="Q18" s="544"/>
      <c r="R18" s="545"/>
      <c r="S18" s="545"/>
      <c r="T18" s="545"/>
      <c r="U18" s="545"/>
      <c r="V18" s="546"/>
      <c r="W18" s="438"/>
      <c r="X18" s="439"/>
      <c r="Y18" s="439"/>
      <c r="Z18" s="439"/>
      <c r="AA18" s="439"/>
      <c r="AB18" s="430"/>
      <c r="AC18" s="547">
        <v>51.1</v>
      </c>
      <c r="AD18" s="548"/>
      <c r="AE18" s="548"/>
      <c r="AF18" s="548"/>
      <c r="AG18" s="549"/>
      <c r="AH18" s="547">
        <v>48.9</v>
      </c>
      <c r="AI18" s="548"/>
      <c r="AJ18" s="548"/>
      <c r="AK18" s="548"/>
      <c r="AL18" s="550"/>
      <c r="AM18" s="449"/>
      <c r="AN18" s="450"/>
      <c r="AO18" s="450"/>
      <c r="AP18" s="450"/>
      <c r="AQ18" s="450"/>
      <c r="AR18" s="450"/>
      <c r="AS18" s="450"/>
      <c r="AT18" s="451"/>
      <c r="AU18" s="452"/>
      <c r="AV18" s="453"/>
      <c r="AW18" s="453"/>
      <c r="AX18" s="453"/>
      <c r="AY18" s="454" t="s">
        <v>158</v>
      </c>
      <c r="AZ18" s="455"/>
      <c r="BA18" s="455"/>
      <c r="BB18" s="455"/>
      <c r="BC18" s="455"/>
      <c r="BD18" s="455"/>
      <c r="BE18" s="455"/>
      <c r="BF18" s="455"/>
      <c r="BG18" s="455"/>
      <c r="BH18" s="455"/>
      <c r="BI18" s="455"/>
      <c r="BJ18" s="455"/>
      <c r="BK18" s="455"/>
      <c r="BL18" s="455"/>
      <c r="BM18" s="456"/>
      <c r="BN18" s="420">
        <v>3257151</v>
      </c>
      <c r="BO18" s="421"/>
      <c r="BP18" s="421"/>
      <c r="BQ18" s="421"/>
      <c r="BR18" s="421"/>
      <c r="BS18" s="421"/>
      <c r="BT18" s="421"/>
      <c r="BU18" s="422"/>
      <c r="BV18" s="420">
        <v>3157333</v>
      </c>
      <c r="BW18" s="421"/>
      <c r="BX18" s="421"/>
      <c r="BY18" s="421"/>
      <c r="BZ18" s="421"/>
      <c r="CA18" s="421"/>
      <c r="CB18" s="421"/>
      <c r="CC18" s="422"/>
      <c r="CD18" s="184"/>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
      <c r="A19" s="175"/>
      <c r="B19" s="542" t="s">
        <v>159</v>
      </c>
      <c r="C19" s="463"/>
      <c r="D19" s="463"/>
      <c r="E19" s="543"/>
      <c r="F19" s="543"/>
      <c r="G19" s="543"/>
      <c r="H19" s="543"/>
      <c r="I19" s="543"/>
      <c r="J19" s="543"/>
      <c r="K19" s="543"/>
      <c r="L19" s="551">
        <v>6</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160</v>
      </c>
      <c r="AZ19" s="455"/>
      <c r="BA19" s="455"/>
      <c r="BB19" s="455"/>
      <c r="BC19" s="455"/>
      <c r="BD19" s="455"/>
      <c r="BE19" s="455"/>
      <c r="BF19" s="455"/>
      <c r="BG19" s="455"/>
      <c r="BH19" s="455"/>
      <c r="BI19" s="455"/>
      <c r="BJ19" s="455"/>
      <c r="BK19" s="455"/>
      <c r="BL19" s="455"/>
      <c r="BM19" s="456"/>
      <c r="BN19" s="420">
        <v>4717278</v>
      </c>
      <c r="BO19" s="421"/>
      <c r="BP19" s="421"/>
      <c r="BQ19" s="421"/>
      <c r="BR19" s="421"/>
      <c r="BS19" s="421"/>
      <c r="BT19" s="421"/>
      <c r="BU19" s="422"/>
      <c r="BV19" s="420">
        <v>4500893</v>
      </c>
      <c r="BW19" s="421"/>
      <c r="BX19" s="421"/>
      <c r="BY19" s="421"/>
      <c r="BZ19" s="421"/>
      <c r="CA19" s="421"/>
      <c r="CB19" s="421"/>
      <c r="CC19" s="422"/>
      <c r="CD19" s="184"/>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
      <c r="A20" s="175"/>
      <c r="B20" s="542" t="s">
        <v>161</v>
      </c>
      <c r="C20" s="463"/>
      <c r="D20" s="463"/>
      <c r="E20" s="543"/>
      <c r="F20" s="543"/>
      <c r="G20" s="543"/>
      <c r="H20" s="543"/>
      <c r="I20" s="543"/>
      <c r="J20" s="543"/>
      <c r="K20" s="543"/>
      <c r="L20" s="551">
        <v>2288</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4"/>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
      <c r="A21" s="175"/>
      <c r="B21" s="560" t="s">
        <v>162</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4"/>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15">
      <c r="A22" s="175"/>
      <c r="B22" s="590" t="s">
        <v>163</v>
      </c>
      <c r="C22" s="564"/>
      <c r="D22" s="565"/>
      <c r="E22" s="432" t="s">
        <v>1</v>
      </c>
      <c r="F22" s="437"/>
      <c r="G22" s="437"/>
      <c r="H22" s="437"/>
      <c r="I22" s="437"/>
      <c r="J22" s="437"/>
      <c r="K22" s="427"/>
      <c r="L22" s="432" t="s">
        <v>164</v>
      </c>
      <c r="M22" s="437"/>
      <c r="N22" s="437"/>
      <c r="O22" s="437"/>
      <c r="P22" s="427"/>
      <c r="Q22" s="595" t="s">
        <v>165</v>
      </c>
      <c r="R22" s="596"/>
      <c r="S22" s="596"/>
      <c r="T22" s="596"/>
      <c r="U22" s="596"/>
      <c r="V22" s="597"/>
      <c r="W22" s="563" t="s">
        <v>166</v>
      </c>
      <c r="X22" s="564"/>
      <c r="Y22" s="565"/>
      <c r="Z22" s="432" t="s">
        <v>1</v>
      </c>
      <c r="AA22" s="437"/>
      <c r="AB22" s="437"/>
      <c r="AC22" s="437"/>
      <c r="AD22" s="437"/>
      <c r="AE22" s="437"/>
      <c r="AF22" s="437"/>
      <c r="AG22" s="427"/>
      <c r="AH22" s="601" t="s">
        <v>167</v>
      </c>
      <c r="AI22" s="437"/>
      <c r="AJ22" s="437"/>
      <c r="AK22" s="437"/>
      <c r="AL22" s="427"/>
      <c r="AM22" s="601" t="s">
        <v>168</v>
      </c>
      <c r="AN22" s="602"/>
      <c r="AO22" s="602"/>
      <c r="AP22" s="602"/>
      <c r="AQ22" s="602"/>
      <c r="AR22" s="603"/>
      <c r="AS22" s="595" t="s">
        <v>165</v>
      </c>
      <c r="AT22" s="596"/>
      <c r="AU22" s="596"/>
      <c r="AV22" s="596"/>
      <c r="AW22" s="596"/>
      <c r="AX22" s="607"/>
      <c r="AY22" s="380" t="s">
        <v>169</v>
      </c>
      <c r="AZ22" s="381"/>
      <c r="BA22" s="381"/>
      <c r="BB22" s="381"/>
      <c r="BC22" s="381"/>
      <c r="BD22" s="381"/>
      <c r="BE22" s="381"/>
      <c r="BF22" s="381"/>
      <c r="BG22" s="381"/>
      <c r="BH22" s="381"/>
      <c r="BI22" s="381"/>
      <c r="BJ22" s="381"/>
      <c r="BK22" s="381"/>
      <c r="BL22" s="381"/>
      <c r="BM22" s="382"/>
      <c r="BN22" s="383">
        <v>7651972</v>
      </c>
      <c r="BO22" s="384"/>
      <c r="BP22" s="384"/>
      <c r="BQ22" s="384"/>
      <c r="BR22" s="384"/>
      <c r="BS22" s="384"/>
      <c r="BT22" s="384"/>
      <c r="BU22" s="385"/>
      <c r="BV22" s="383">
        <v>7848567</v>
      </c>
      <c r="BW22" s="384"/>
      <c r="BX22" s="384"/>
      <c r="BY22" s="384"/>
      <c r="BZ22" s="384"/>
      <c r="CA22" s="384"/>
      <c r="CB22" s="384"/>
      <c r="CC22" s="385"/>
      <c r="CD22" s="184"/>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15">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170</v>
      </c>
      <c r="AZ23" s="455"/>
      <c r="BA23" s="455"/>
      <c r="BB23" s="455"/>
      <c r="BC23" s="455"/>
      <c r="BD23" s="455"/>
      <c r="BE23" s="455"/>
      <c r="BF23" s="455"/>
      <c r="BG23" s="455"/>
      <c r="BH23" s="455"/>
      <c r="BI23" s="455"/>
      <c r="BJ23" s="455"/>
      <c r="BK23" s="455"/>
      <c r="BL23" s="455"/>
      <c r="BM23" s="456"/>
      <c r="BN23" s="420">
        <v>7339478</v>
      </c>
      <c r="BO23" s="421"/>
      <c r="BP23" s="421"/>
      <c r="BQ23" s="421"/>
      <c r="BR23" s="421"/>
      <c r="BS23" s="421"/>
      <c r="BT23" s="421"/>
      <c r="BU23" s="422"/>
      <c r="BV23" s="420">
        <v>7494110</v>
      </c>
      <c r="BW23" s="421"/>
      <c r="BX23" s="421"/>
      <c r="BY23" s="421"/>
      <c r="BZ23" s="421"/>
      <c r="CA23" s="421"/>
      <c r="CB23" s="421"/>
      <c r="CC23" s="422"/>
      <c r="CD23" s="184"/>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
      <c r="A24" s="175"/>
      <c r="B24" s="591"/>
      <c r="C24" s="567"/>
      <c r="D24" s="568"/>
      <c r="E24" s="470" t="s">
        <v>171</v>
      </c>
      <c r="F24" s="450"/>
      <c r="G24" s="450"/>
      <c r="H24" s="450"/>
      <c r="I24" s="450"/>
      <c r="J24" s="450"/>
      <c r="K24" s="451"/>
      <c r="L24" s="471">
        <v>1</v>
      </c>
      <c r="M24" s="472"/>
      <c r="N24" s="472"/>
      <c r="O24" s="472"/>
      <c r="P24" s="514"/>
      <c r="Q24" s="471">
        <v>7100</v>
      </c>
      <c r="R24" s="472"/>
      <c r="S24" s="472"/>
      <c r="T24" s="472"/>
      <c r="U24" s="472"/>
      <c r="V24" s="514"/>
      <c r="W24" s="566"/>
      <c r="X24" s="567"/>
      <c r="Y24" s="568"/>
      <c r="Z24" s="470" t="s">
        <v>172</v>
      </c>
      <c r="AA24" s="450"/>
      <c r="AB24" s="450"/>
      <c r="AC24" s="450"/>
      <c r="AD24" s="450"/>
      <c r="AE24" s="450"/>
      <c r="AF24" s="450"/>
      <c r="AG24" s="451"/>
      <c r="AH24" s="471">
        <v>110</v>
      </c>
      <c r="AI24" s="472"/>
      <c r="AJ24" s="472"/>
      <c r="AK24" s="472"/>
      <c r="AL24" s="514"/>
      <c r="AM24" s="471">
        <v>326920</v>
      </c>
      <c r="AN24" s="472"/>
      <c r="AO24" s="472"/>
      <c r="AP24" s="472"/>
      <c r="AQ24" s="472"/>
      <c r="AR24" s="514"/>
      <c r="AS24" s="471">
        <v>2972</v>
      </c>
      <c r="AT24" s="472"/>
      <c r="AU24" s="472"/>
      <c r="AV24" s="472"/>
      <c r="AW24" s="472"/>
      <c r="AX24" s="473"/>
      <c r="AY24" s="536" t="s">
        <v>173</v>
      </c>
      <c r="AZ24" s="537"/>
      <c r="BA24" s="537"/>
      <c r="BB24" s="537"/>
      <c r="BC24" s="537"/>
      <c r="BD24" s="537"/>
      <c r="BE24" s="537"/>
      <c r="BF24" s="537"/>
      <c r="BG24" s="537"/>
      <c r="BH24" s="537"/>
      <c r="BI24" s="537"/>
      <c r="BJ24" s="537"/>
      <c r="BK24" s="537"/>
      <c r="BL24" s="537"/>
      <c r="BM24" s="538"/>
      <c r="BN24" s="420">
        <v>5810348</v>
      </c>
      <c r="BO24" s="421"/>
      <c r="BP24" s="421"/>
      <c r="BQ24" s="421"/>
      <c r="BR24" s="421"/>
      <c r="BS24" s="421"/>
      <c r="BT24" s="421"/>
      <c r="BU24" s="422"/>
      <c r="BV24" s="420">
        <v>5810215</v>
      </c>
      <c r="BW24" s="421"/>
      <c r="BX24" s="421"/>
      <c r="BY24" s="421"/>
      <c r="BZ24" s="421"/>
      <c r="CA24" s="421"/>
      <c r="CB24" s="421"/>
      <c r="CC24" s="422"/>
      <c r="CD24" s="184"/>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15">
      <c r="A25" s="175"/>
      <c r="B25" s="591"/>
      <c r="C25" s="567"/>
      <c r="D25" s="568"/>
      <c r="E25" s="470" t="s">
        <v>174</v>
      </c>
      <c r="F25" s="450"/>
      <c r="G25" s="450"/>
      <c r="H25" s="450"/>
      <c r="I25" s="450"/>
      <c r="J25" s="450"/>
      <c r="K25" s="451"/>
      <c r="L25" s="471">
        <v>1</v>
      </c>
      <c r="M25" s="472"/>
      <c r="N25" s="472"/>
      <c r="O25" s="472"/>
      <c r="P25" s="514"/>
      <c r="Q25" s="471">
        <v>5930</v>
      </c>
      <c r="R25" s="472"/>
      <c r="S25" s="472"/>
      <c r="T25" s="472"/>
      <c r="U25" s="472"/>
      <c r="V25" s="514"/>
      <c r="W25" s="566"/>
      <c r="X25" s="567"/>
      <c r="Y25" s="568"/>
      <c r="Z25" s="470" t="s">
        <v>175</v>
      </c>
      <c r="AA25" s="450"/>
      <c r="AB25" s="450"/>
      <c r="AC25" s="450"/>
      <c r="AD25" s="450"/>
      <c r="AE25" s="450"/>
      <c r="AF25" s="450"/>
      <c r="AG25" s="451"/>
      <c r="AH25" s="471" t="s">
        <v>176</v>
      </c>
      <c r="AI25" s="472"/>
      <c r="AJ25" s="472"/>
      <c r="AK25" s="472"/>
      <c r="AL25" s="514"/>
      <c r="AM25" s="471" t="s">
        <v>177</v>
      </c>
      <c r="AN25" s="472"/>
      <c r="AO25" s="472"/>
      <c r="AP25" s="472"/>
      <c r="AQ25" s="472"/>
      <c r="AR25" s="514"/>
      <c r="AS25" s="471" t="s">
        <v>178</v>
      </c>
      <c r="AT25" s="472"/>
      <c r="AU25" s="472"/>
      <c r="AV25" s="472"/>
      <c r="AW25" s="472"/>
      <c r="AX25" s="473"/>
      <c r="AY25" s="380" t="s">
        <v>179</v>
      </c>
      <c r="AZ25" s="381"/>
      <c r="BA25" s="381"/>
      <c r="BB25" s="381"/>
      <c r="BC25" s="381"/>
      <c r="BD25" s="381"/>
      <c r="BE25" s="381"/>
      <c r="BF25" s="381"/>
      <c r="BG25" s="381"/>
      <c r="BH25" s="381"/>
      <c r="BI25" s="381"/>
      <c r="BJ25" s="381"/>
      <c r="BK25" s="381"/>
      <c r="BL25" s="381"/>
      <c r="BM25" s="382"/>
      <c r="BN25" s="383">
        <v>6999</v>
      </c>
      <c r="BO25" s="384"/>
      <c r="BP25" s="384"/>
      <c r="BQ25" s="384"/>
      <c r="BR25" s="384"/>
      <c r="BS25" s="384"/>
      <c r="BT25" s="384"/>
      <c r="BU25" s="385"/>
      <c r="BV25" s="383">
        <v>6740</v>
      </c>
      <c r="BW25" s="384"/>
      <c r="BX25" s="384"/>
      <c r="BY25" s="384"/>
      <c r="BZ25" s="384"/>
      <c r="CA25" s="384"/>
      <c r="CB25" s="384"/>
      <c r="CC25" s="385"/>
      <c r="CD25" s="184"/>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15">
      <c r="A26" s="175"/>
      <c r="B26" s="591"/>
      <c r="C26" s="567"/>
      <c r="D26" s="568"/>
      <c r="E26" s="470" t="s">
        <v>180</v>
      </c>
      <c r="F26" s="450"/>
      <c r="G26" s="450"/>
      <c r="H26" s="450"/>
      <c r="I26" s="450"/>
      <c r="J26" s="450"/>
      <c r="K26" s="451"/>
      <c r="L26" s="471">
        <v>1</v>
      </c>
      <c r="M26" s="472"/>
      <c r="N26" s="472"/>
      <c r="O26" s="472"/>
      <c r="P26" s="514"/>
      <c r="Q26" s="471">
        <v>5720</v>
      </c>
      <c r="R26" s="472"/>
      <c r="S26" s="472"/>
      <c r="T26" s="472"/>
      <c r="U26" s="472"/>
      <c r="V26" s="514"/>
      <c r="W26" s="566"/>
      <c r="X26" s="567"/>
      <c r="Y26" s="568"/>
      <c r="Z26" s="470" t="s">
        <v>181</v>
      </c>
      <c r="AA26" s="572"/>
      <c r="AB26" s="572"/>
      <c r="AC26" s="572"/>
      <c r="AD26" s="572"/>
      <c r="AE26" s="572"/>
      <c r="AF26" s="572"/>
      <c r="AG26" s="573"/>
      <c r="AH26" s="471" t="s">
        <v>182</v>
      </c>
      <c r="AI26" s="472"/>
      <c r="AJ26" s="472"/>
      <c r="AK26" s="472"/>
      <c r="AL26" s="514"/>
      <c r="AM26" s="471" t="s">
        <v>178</v>
      </c>
      <c r="AN26" s="472"/>
      <c r="AO26" s="472"/>
      <c r="AP26" s="472"/>
      <c r="AQ26" s="472"/>
      <c r="AR26" s="514"/>
      <c r="AS26" s="471" t="s">
        <v>132</v>
      </c>
      <c r="AT26" s="472"/>
      <c r="AU26" s="472"/>
      <c r="AV26" s="472"/>
      <c r="AW26" s="472"/>
      <c r="AX26" s="473"/>
      <c r="AY26" s="423" t="s">
        <v>183</v>
      </c>
      <c r="AZ26" s="424"/>
      <c r="BA26" s="424"/>
      <c r="BB26" s="424"/>
      <c r="BC26" s="424"/>
      <c r="BD26" s="424"/>
      <c r="BE26" s="424"/>
      <c r="BF26" s="424"/>
      <c r="BG26" s="424"/>
      <c r="BH26" s="424"/>
      <c r="BI26" s="424"/>
      <c r="BJ26" s="424"/>
      <c r="BK26" s="424"/>
      <c r="BL26" s="424"/>
      <c r="BM26" s="425"/>
      <c r="BN26" s="420" t="s">
        <v>178</v>
      </c>
      <c r="BO26" s="421"/>
      <c r="BP26" s="421"/>
      <c r="BQ26" s="421"/>
      <c r="BR26" s="421"/>
      <c r="BS26" s="421"/>
      <c r="BT26" s="421"/>
      <c r="BU26" s="422"/>
      <c r="BV26" s="420" t="s">
        <v>132</v>
      </c>
      <c r="BW26" s="421"/>
      <c r="BX26" s="421"/>
      <c r="BY26" s="421"/>
      <c r="BZ26" s="421"/>
      <c r="CA26" s="421"/>
      <c r="CB26" s="421"/>
      <c r="CC26" s="422"/>
      <c r="CD26" s="184"/>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
      <c r="A27" s="175"/>
      <c r="B27" s="591"/>
      <c r="C27" s="567"/>
      <c r="D27" s="568"/>
      <c r="E27" s="470" t="s">
        <v>184</v>
      </c>
      <c r="F27" s="450"/>
      <c r="G27" s="450"/>
      <c r="H27" s="450"/>
      <c r="I27" s="450"/>
      <c r="J27" s="450"/>
      <c r="K27" s="451"/>
      <c r="L27" s="471">
        <v>1</v>
      </c>
      <c r="M27" s="472"/>
      <c r="N27" s="472"/>
      <c r="O27" s="472"/>
      <c r="P27" s="514"/>
      <c r="Q27" s="471">
        <v>2550</v>
      </c>
      <c r="R27" s="472"/>
      <c r="S27" s="472"/>
      <c r="T27" s="472"/>
      <c r="U27" s="472"/>
      <c r="V27" s="514"/>
      <c r="W27" s="566"/>
      <c r="X27" s="567"/>
      <c r="Y27" s="568"/>
      <c r="Z27" s="470" t="s">
        <v>185</v>
      </c>
      <c r="AA27" s="450"/>
      <c r="AB27" s="450"/>
      <c r="AC27" s="450"/>
      <c r="AD27" s="450"/>
      <c r="AE27" s="450"/>
      <c r="AF27" s="450"/>
      <c r="AG27" s="451"/>
      <c r="AH27" s="471" t="s">
        <v>178</v>
      </c>
      <c r="AI27" s="472"/>
      <c r="AJ27" s="472"/>
      <c r="AK27" s="472"/>
      <c r="AL27" s="514"/>
      <c r="AM27" s="471" t="s">
        <v>178</v>
      </c>
      <c r="AN27" s="472"/>
      <c r="AO27" s="472"/>
      <c r="AP27" s="472"/>
      <c r="AQ27" s="472"/>
      <c r="AR27" s="514"/>
      <c r="AS27" s="471" t="s">
        <v>132</v>
      </c>
      <c r="AT27" s="472"/>
      <c r="AU27" s="472"/>
      <c r="AV27" s="472"/>
      <c r="AW27" s="472"/>
      <c r="AX27" s="473"/>
      <c r="AY27" s="515" t="s">
        <v>186</v>
      </c>
      <c r="AZ27" s="516"/>
      <c r="BA27" s="516"/>
      <c r="BB27" s="516"/>
      <c r="BC27" s="516"/>
      <c r="BD27" s="516"/>
      <c r="BE27" s="516"/>
      <c r="BF27" s="516"/>
      <c r="BG27" s="516"/>
      <c r="BH27" s="516"/>
      <c r="BI27" s="516"/>
      <c r="BJ27" s="516"/>
      <c r="BK27" s="516"/>
      <c r="BL27" s="516"/>
      <c r="BM27" s="517"/>
      <c r="BN27" s="539" t="s">
        <v>178</v>
      </c>
      <c r="BO27" s="540"/>
      <c r="BP27" s="540"/>
      <c r="BQ27" s="540"/>
      <c r="BR27" s="540"/>
      <c r="BS27" s="540"/>
      <c r="BT27" s="540"/>
      <c r="BU27" s="541"/>
      <c r="BV27" s="539" t="s">
        <v>187</v>
      </c>
      <c r="BW27" s="540"/>
      <c r="BX27" s="540"/>
      <c r="BY27" s="540"/>
      <c r="BZ27" s="540"/>
      <c r="CA27" s="540"/>
      <c r="CB27" s="540"/>
      <c r="CC27" s="541"/>
      <c r="CD27" s="178"/>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15">
      <c r="A28" s="175"/>
      <c r="B28" s="591"/>
      <c r="C28" s="567"/>
      <c r="D28" s="568"/>
      <c r="E28" s="470" t="s">
        <v>188</v>
      </c>
      <c r="F28" s="450"/>
      <c r="G28" s="450"/>
      <c r="H28" s="450"/>
      <c r="I28" s="450"/>
      <c r="J28" s="450"/>
      <c r="K28" s="451"/>
      <c r="L28" s="471">
        <v>1</v>
      </c>
      <c r="M28" s="472"/>
      <c r="N28" s="472"/>
      <c r="O28" s="472"/>
      <c r="P28" s="514"/>
      <c r="Q28" s="471">
        <v>2150</v>
      </c>
      <c r="R28" s="472"/>
      <c r="S28" s="472"/>
      <c r="T28" s="472"/>
      <c r="U28" s="472"/>
      <c r="V28" s="514"/>
      <c r="W28" s="566"/>
      <c r="X28" s="567"/>
      <c r="Y28" s="568"/>
      <c r="Z28" s="470" t="s">
        <v>189</v>
      </c>
      <c r="AA28" s="450"/>
      <c r="AB28" s="450"/>
      <c r="AC28" s="450"/>
      <c r="AD28" s="450"/>
      <c r="AE28" s="450"/>
      <c r="AF28" s="450"/>
      <c r="AG28" s="451"/>
      <c r="AH28" s="471">
        <v>14</v>
      </c>
      <c r="AI28" s="472"/>
      <c r="AJ28" s="472"/>
      <c r="AK28" s="472"/>
      <c r="AL28" s="514"/>
      <c r="AM28" s="471">
        <v>33152</v>
      </c>
      <c r="AN28" s="472"/>
      <c r="AO28" s="472"/>
      <c r="AP28" s="472"/>
      <c r="AQ28" s="472"/>
      <c r="AR28" s="514"/>
      <c r="AS28" s="471">
        <v>2368</v>
      </c>
      <c r="AT28" s="472"/>
      <c r="AU28" s="472"/>
      <c r="AV28" s="472"/>
      <c r="AW28" s="472"/>
      <c r="AX28" s="473"/>
      <c r="AY28" s="574" t="s">
        <v>190</v>
      </c>
      <c r="AZ28" s="575"/>
      <c r="BA28" s="575"/>
      <c r="BB28" s="576"/>
      <c r="BC28" s="380" t="s">
        <v>50</v>
      </c>
      <c r="BD28" s="381"/>
      <c r="BE28" s="381"/>
      <c r="BF28" s="381"/>
      <c r="BG28" s="381"/>
      <c r="BH28" s="381"/>
      <c r="BI28" s="381"/>
      <c r="BJ28" s="381"/>
      <c r="BK28" s="381"/>
      <c r="BL28" s="381"/>
      <c r="BM28" s="382"/>
      <c r="BN28" s="383">
        <v>970989</v>
      </c>
      <c r="BO28" s="384"/>
      <c r="BP28" s="384"/>
      <c r="BQ28" s="384"/>
      <c r="BR28" s="384"/>
      <c r="BS28" s="384"/>
      <c r="BT28" s="384"/>
      <c r="BU28" s="385"/>
      <c r="BV28" s="383">
        <v>967573</v>
      </c>
      <c r="BW28" s="384"/>
      <c r="BX28" s="384"/>
      <c r="BY28" s="384"/>
      <c r="BZ28" s="384"/>
      <c r="CA28" s="384"/>
      <c r="CB28" s="384"/>
      <c r="CC28" s="385"/>
      <c r="CD28" s="184"/>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15">
      <c r="A29" s="175"/>
      <c r="B29" s="591"/>
      <c r="C29" s="567"/>
      <c r="D29" s="568"/>
      <c r="E29" s="470" t="s">
        <v>191</v>
      </c>
      <c r="F29" s="450"/>
      <c r="G29" s="450"/>
      <c r="H29" s="450"/>
      <c r="I29" s="450"/>
      <c r="J29" s="450"/>
      <c r="K29" s="451"/>
      <c r="L29" s="471">
        <v>10</v>
      </c>
      <c r="M29" s="472"/>
      <c r="N29" s="472"/>
      <c r="O29" s="472"/>
      <c r="P29" s="514"/>
      <c r="Q29" s="471">
        <v>1920</v>
      </c>
      <c r="R29" s="472"/>
      <c r="S29" s="472"/>
      <c r="T29" s="472"/>
      <c r="U29" s="472"/>
      <c r="V29" s="514"/>
      <c r="W29" s="569"/>
      <c r="X29" s="570"/>
      <c r="Y29" s="571"/>
      <c r="Z29" s="470" t="s">
        <v>192</v>
      </c>
      <c r="AA29" s="450"/>
      <c r="AB29" s="450"/>
      <c r="AC29" s="450"/>
      <c r="AD29" s="450"/>
      <c r="AE29" s="450"/>
      <c r="AF29" s="450"/>
      <c r="AG29" s="451"/>
      <c r="AH29" s="471">
        <v>124</v>
      </c>
      <c r="AI29" s="472"/>
      <c r="AJ29" s="472"/>
      <c r="AK29" s="472"/>
      <c r="AL29" s="514"/>
      <c r="AM29" s="471">
        <v>360072</v>
      </c>
      <c r="AN29" s="472"/>
      <c r="AO29" s="472"/>
      <c r="AP29" s="472"/>
      <c r="AQ29" s="472"/>
      <c r="AR29" s="514"/>
      <c r="AS29" s="471">
        <v>2904</v>
      </c>
      <c r="AT29" s="472"/>
      <c r="AU29" s="472"/>
      <c r="AV29" s="472"/>
      <c r="AW29" s="472"/>
      <c r="AX29" s="473"/>
      <c r="AY29" s="577"/>
      <c r="AZ29" s="578"/>
      <c r="BA29" s="578"/>
      <c r="BB29" s="579"/>
      <c r="BC29" s="454" t="s">
        <v>193</v>
      </c>
      <c r="BD29" s="455"/>
      <c r="BE29" s="455"/>
      <c r="BF29" s="455"/>
      <c r="BG29" s="455"/>
      <c r="BH29" s="455"/>
      <c r="BI29" s="455"/>
      <c r="BJ29" s="455"/>
      <c r="BK29" s="455"/>
      <c r="BL29" s="455"/>
      <c r="BM29" s="456"/>
      <c r="BN29" s="420">
        <v>75906</v>
      </c>
      <c r="BO29" s="421"/>
      <c r="BP29" s="421"/>
      <c r="BQ29" s="421"/>
      <c r="BR29" s="421"/>
      <c r="BS29" s="421"/>
      <c r="BT29" s="421"/>
      <c r="BU29" s="422"/>
      <c r="BV29" s="420">
        <v>75898</v>
      </c>
      <c r="BW29" s="421"/>
      <c r="BX29" s="421"/>
      <c r="BY29" s="421"/>
      <c r="BZ29" s="421"/>
      <c r="CA29" s="421"/>
      <c r="CB29" s="421"/>
      <c r="CC29" s="422"/>
      <c r="CD29" s="178"/>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194</v>
      </c>
      <c r="X30" s="588"/>
      <c r="Y30" s="588"/>
      <c r="Z30" s="588"/>
      <c r="AA30" s="588"/>
      <c r="AB30" s="588"/>
      <c r="AC30" s="588"/>
      <c r="AD30" s="588"/>
      <c r="AE30" s="588"/>
      <c r="AF30" s="588"/>
      <c r="AG30" s="589"/>
      <c r="AH30" s="547">
        <v>97.2</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52</v>
      </c>
      <c r="BD30" s="537"/>
      <c r="BE30" s="537"/>
      <c r="BF30" s="537"/>
      <c r="BG30" s="537"/>
      <c r="BH30" s="537"/>
      <c r="BI30" s="537"/>
      <c r="BJ30" s="537"/>
      <c r="BK30" s="537"/>
      <c r="BL30" s="537"/>
      <c r="BM30" s="538"/>
      <c r="BN30" s="539">
        <v>1170154</v>
      </c>
      <c r="BO30" s="540"/>
      <c r="BP30" s="540"/>
      <c r="BQ30" s="540"/>
      <c r="BR30" s="540"/>
      <c r="BS30" s="540"/>
      <c r="BT30" s="540"/>
      <c r="BU30" s="541"/>
      <c r="BV30" s="539">
        <v>1208697</v>
      </c>
      <c r="BW30" s="540"/>
      <c r="BX30" s="540"/>
      <c r="BY30" s="540"/>
      <c r="BZ30" s="540"/>
      <c r="CA30" s="540"/>
      <c r="CB30" s="540"/>
      <c r="CC30" s="541"/>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83" t="s">
        <v>195</v>
      </c>
      <c r="D32" s="583"/>
      <c r="E32" s="583"/>
      <c r="F32" s="583"/>
      <c r="G32" s="583"/>
      <c r="H32" s="583"/>
      <c r="I32" s="583"/>
      <c r="J32" s="583"/>
      <c r="K32" s="583"/>
      <c r="L32" s="583"/>
      <c r="M32" s="583"/>
      <c r="N32" s="583"/>
      <c r="O32" s="583"/>
      <c r="P32" s="583"/>
      <c r="Q32" s="583"/>
      <c r="R32" s="583"/>
      <c r="S32" s="583"/>
      <c r="U32" s="424" t="s">
        <v>196</v>
      </c>
      <c r="V32" s="424"/>
      <c r="W32" s="424"/>
      <c r="X32" s="424"/>
      <c r="Y32" s="424"/>
      <c r="Z32" s="424"/>
      <c r="AA32" s="424"/>
      <c r="AB32" s="424"/>
      <c r="AC32" s="424"/>
      <c r="AD32" s="424"/>
      <c r="AE32" s="424"/>
      <c r="AF32" s="424"/>
      <c r="AG32" s="424"/>
      <c r="AH32" s="424"/>
      <c r="AI32" s="424"/>
      <c r="AJ32" s="424"/>
      <c r="AK32" s="424"/>
      <c r="AM32" s="424" t="s">
        <v>197</v>
      </c>
      <c r="AN32" s="424"/>
      <c r="AO32" s="424"/>
      <c r="AP32" s="424"/>
      <c r="AQ32" s="424"/>
      <c r="AR32" s="424"/>
      <c r="AS32" s="424"/>
      <c r="AT32" s="424"/>
      <c r="AU32" s="424"/>
      <c r="AV32" s="424"/>
      <c r="AW32" s="424"/>
      <c r="AX32" s="424"/>
      <c r="AY32" s="424"/>
      <c r="AZ32" s="424"/>
      <c r="BA32" s="424"/>
      <c r="BB32" s="424"/>
      <c r="BC32" s="424"/>
      <c r="BE32" s="424" t="s">
        <v>198</v>
      </c>
      <c r="BF32" s="424"/>
      <c r="BG32" s="424"/>
      <c r="BH32" s="424"/>
      <c r="BI32" s="424"/>
      <c r="BJ32" s="424"/>
      <c r="BK32" s="424"/>
      <c r="BL32" s="424"/>
      <c r="BM32" s="424"/>
      <c r="BN32" s="424"/>
      <c r="BO32" s="424"/>
      <c r="BP32" s="424"/>
      <c r="BQ32" s="424"/>
      <c r="BR32" s="424"/>
      <c r="BS32" s="424"/>
      <c r="BT32" s="424"/>
      <c r="BU32" s="424"/>
      <c r="BW32" s="424" t="s">
        <v>199</v>
      </c>
      <c r="BX32" s="424"/>
      <c r="BY32" s="424"/>
      <c r="BZ32" s="424"/>
      <c r="CA32" s="424"/>
      <c r="CB32" s="424"/>
      <c r="CC32" s="424"/>
      <c r="CD32" s="424"/>
      <c r="CE32" s="424"/>
      <c r="CF32" s="424"/>
      <c r="CG32" s="424"/>
      <c r="CH32" s="424"/>
      <c r="CI32" s="424"/>
      <c r="CJ32" s="424"/>
      <c r="CK32" s="424"/>
      <c r="CL32" s="424"/>
      <c r="CM32" s="424"/>
      <c r="CO32" s="424" t="s">
        <v>200</v>
      </c>
      <c r="CP32" s="424"/>
      <c r="CQ32" s="424"/>
      <c r="CR32" s="424"/>
      <c r="CS32" s="424"/>
      <c r="CT32" s="424"/>
      <c r="CU32" s="424"/>
      <c r="CV32" s="424"/>
      <c r="CW32" s="424"/>
      <c r="CX32" s="424"/>
      <c r="CY32" s="424"/>
      <c r="CZ32" s="424"/>
      <c r="DA32" s="424"/>
      <c r="DB32" s="424"/>
      <c r="DC32" s="424"/>
      <c r="DD32" s="424"/>
      <c r="DE32" s="424"/>
      <c r="DI32" s="201"/>
    </row>
    <row r="33" spans="1:113" ht="13.5" customHeight="1" x14ac:dyDescent="0.15">
      <c r="A33" s="175"/>
      <c r="B33" s="202"/>
      <c r="C33" s="444" t="s">
        <v>201</v>
      </c>
      <c r="D33" s="444"/>
      <c r="E33" s="409" t="s">
        <v>202</v>
      </c>
      <c r="F33" s="409"/>
      <c r="G33" s="409"/>
      <c r="H33" s="409"/>
      <c r="I33" s="409"/>
      <c r="J33" s="409"/>
      <c r="K33" s="409"/>
      <c r="L33" s="409"/>
      <c r="M33" s="409"/>
      <c r="N33" s="409"/>
      <c r="O33" s="409"/>
      <c r="P33" s="409"/>
      <c r="Q33" s="409"/>
      <c r="R33" s="409"/>
      <c r="S33" s="409"/>
      <c r="T33" s="179"/>
      <c r="U33" s="444" t="s">
        <v>203</v>
      </c>
      <c r="V33" s="444"/>
      <c r="W33" s="409" t="s">
        <v>204</v>
      </c>
      <c r="X33" s="409"/>
      <c r="Y33" s="409"/>
      <c r="Z33" s="409"/>
      <c r="AA33" s="409"/>
      <c r="AB33" s="409"/>
      <c r="AC33" s="409"/>
      <c r="AD33" s="409"/>
      <c r="AE33" s="409"/>
      <c r="AF33" s="409"/>
      <c r="AG33" s="409"/>
      <c r="AH33" s="409"/>
      <c r="AI33" s="409"/>
      <c r="AJ33" s="409"/>
      <c r="AK33" s="409"/>
      <c r="AL33" s="179"/>
      <c r="AM33" s="444" t="s">
        <v>201</v>
      </c>
      <c r="AN33" s="444"/>
      <c r="AO33" s="409" t="s">
        <v>202</v>
      </c>
      <c r="AP33" s="409"/>
      <c r="AQ33" s="409"/>
      <c r="AR33" s="409"/>
      <c r="AS33" s="409"/>
      <c r="AT33" s="409"/>
      <c r="AU33" s="409"/>
      <c r="AV33" s="409"/>
      <c r="AW33" s="409"/>
      <c r="AX33" s="409"/>
      <c r="AY33" s="409"/>
      <c r="AZ33" s="409"/>
      <c r="BA33" s="409"/>
      <c r="BB33" s="409"/>
      <c r="BC33" s="409"/>
      <c r="BD33" s="185"/>
      <c r="BE33" s="409" t="s">
        <v>205</v>
      </c>
      <c r="BF33" s="409"/>
      <c r="BG33" s="409" t="s">
        <v>206</v>
      </c>
      <c r="BH33" s="409"/>
      <c r="BI33" s="409"/>
      <c r="BJ33" s="409"/>
      <c r="BK33" s="409"/>
      <c r="BL33" s="409"/>
      <c r="BM33" s="409"/>
      <c r="BN33" s="409"/>
      <c r="BO33" s="409"/>
      <c r="BP33" s="409"/>
      <c r="BQ33" s="409"/>
      <c r="BR33" s="409"/>
      <c r="BS33" s="409"/>
      <c r="BT33" s="409"/>
      <c r="BU33" s="409"/>
      <c r="BV33" s="185"/>
      <c r="BW33" s="444" t="s">
        <v>205</v>
      </c>
      <c r="BX33" s="444"/>
      <c r="BY33" s="409" t="s">
        <v>207</v>
      </c>
      <c r="BZ33" s="409"/>
      <c r="CA33" s="409"/>
      <c r="CB33" s="409"/>
      <c r="CC33" s="409"/>
      <c r="CD33" s="409"/>
      <c r="CE33" s="409"/>
      <c r="CF33" s="409"/>
      <c r="CG33" s="409"/>
      <c r="CH33" s="409"/>
      <c r="CI33" s="409"/>
      <c r="CJ33" s="409"/>
      <c r="CK33" s="409"/>
      <c r="CL33" s="409"/>
      <c r="CM33" s="409"/>
      <c r="CN33" s="179"/>
      <c r="CO33" s="444" t="s">
        <v>201</v>
      </c>
      <c r="CP33" s="444"/>
      <c r="CQ33" s="409" t="s">
        <v>208</v>
      </c>
      <c r="CR33" s="409"/>
      <c r="CS33" s="409"/>
      <c r="CT33" s="409"/>
      <c r="CU33" s="409"/>
      <c r="CV33" s="409"/>
      <c r="CW33" s="409"/>
      <c r="CX33" s="409"/>
      <c r="CY33" s="409"/>
      <c r="CZ33" s="409"/>
      <c r="DA33" s="409"/>
      <c r="DB33" s="409"/>
      <c r="DC33" s="409"/>
      <c r="DD33" s="409"/>
      <c r="DE33" s="409"/>
      <c r="DF33" s="179"/>
      <c r="DG33" s="609" t="s">
        <v>209</v>
      </c>
      <c r="DH33" s="609"/>
      <c r="DI33" s="180"/>
    </row>
    <row r="34" spans="1:113" ht="32.25" customHeight="1" x14ac:dyDescent="0.15">
      <c r="A34" s="175"/>
      <c r="B34" s="202"/>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2</v>
      </c>
      <c r="V34" s="610"/>
      <c r="W34" s="611" t="str">
        <f>IF('各会計、関係団体の財政状況及び健全化判断比率'!B28="","",'各会計、関係団体の財政状況及び健全化判断比率'!B28)</f>
        <v>国民健康保険特別会計</v>
      </c>
      <c r="X34" s="611"/>
      <c r="Y34" s="611"/>
      <c r="Z34" s="611"/>
      <c r="AA34" s="611"/>
      <c r="AB34" s="611"/>
      <c r="AC34" s="611"/>
      <c r="AD34" s="611"/>
      <c r="AE34" s="611"/>
      <c r="AF34" s="611"/>
      <c r="AG34" s="611"/>
      <c r="AH34" s="611"/>
      <c r="AI34" s="611"/>
      <c r="AJ34" s="611"/>
      <c r="AK34" s="611"/>
      <c r="AL34" s="175"/>
      <c r="AM34" s="610">
        <f>IF(AO34="","",MAX(C34:D43,U34:V43)+1)</f>
        <v>5</v>
      </c>
      <c r="AN34" s="610"/>
      <c r="AO34" s="611" t="str">
        <f>IF('各会計、関係団体の財政状況及び健全化判断比率'!B31="","",'各会計、関係団体の財政状況及び健全化判断比率'!B31)</f>
        <v>国民健康保険病院特別会計</v>
      </c>
      <c r="AP34" s="611"/>
      <c r="AQ34" s="611"/>
      <c r="AR34" s="611"/>
      <c r="AS34" s="611"/>
      <c r="AT34" s="611"/>
      <c r="AU34" s="611"/>
      <c r="AV34" s="611"/>
      <c r="AW34" s="611"/>
      <c r="AX34" s="611"/>
      <c r="AY34" s="611"/>
      <c r="AZ34" s="611"/>
      <c r="BA34" s="611"/>
      <c r="BB34" s="611"/>
      <c r="BC34" s="611"/>
      <c r="BD34" s="175"/>
      <c r="BE34" s="610">
        <f>IF(BG34="","",MAX(C34:D43,U34:V43,AM34:AN43)+1)</f>
        <v>6</v>
      </c>
      <c r="BF34" s="610"/>
      <c r="BG34" s="611" t="str">
        <f>IF('各会計、関係団体の財政状況及び健全化判断比率'!B32="","",'各会計、関係団体の財政状況及び健全化判断比率'!B32)</f>
        <v>簡易水道特別会計</v>
      </c>
      <c r="BH34" s="611"/>
      <c r="BI34" s="611"/>
      <c r="BJ34" s="611"/>
      <c r="BK34" s="611"/>
      <c r="BL34" s="611"/>
      <c r="BM34" s="611"/>
      <c r="BN34" s="611"/>
      <c r="BO34" s="611"/>
      <c r="BP34" s="611"/>
      <c r="BQ34" s="611"/>
      <c r="BR34" s="611"/>
      <c r="BS34" s="611"/>
      <c r="BT34" s="611"/>
      <c r="BU34" s="611"/>
      <c r="BV34" s="175"/>
      <c r="BW34" s="610">
        <f>IF(BY34="","",MAX(C34:D43,U34:V43,AM34:AN43,BE34:BF43)+1)</f>
        <v>7</v>
      </c>
      <c r="BX34" s="610"/>
      <c r="BY34" s="611" t="str">
        <f>IF('各会計、関係団体の財政状況及び健全化判断比率'!B68="","",'各会計、関係団体の財政状況及び健全化判断比率'!B68)</f>
        <v>平取町外2町衛生施設組合</v>
      </c>
      <c r="BZ34" s="611"/>
      <c r="CA34" s="611"/>
      <c r="CB34" s="611"/>
      <c r="CC34" s="611"/>
      <c r="CD34" s="611"/>
      <c r="CE34" s="611"/>
      <c r="CF34" s="611"/>
      <c r="CG34" s="611"/>
      <c r="CH34" s="611"/>
      <c r="CI34" s="611"/>
      <c r="CJ34" s="611"/>
      <c r="CK34" s="611"/>
      <c r="CL34" s="611"/>
      <c r="CM34" s="611"/>
      <c r="CN34" s="175"/>
      <c r="CO34" s="610">
        <f>IF(CQ34="","",MAX(C34:D43,U34:V43,AM34:AN43,BE34:BF43,BW34:BX43)+1)</f>
        <v>11</v>
      </c>
      <c r="CP34" s="610"/>
      <c r="CQ34" s="611" t="str">
        <f>IF('各会計、関係団体の財政状況及び健全化判断比率'!BS7="","",'各会計、関係団体の財政状況及び健全化判断比率'!BS7)</f>
        <v>(有)平取町畜産公社</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180"/>
    </row>
    <row r="35" spans="1:113" ht="32.25" customHeight="1" x14ac:dyDescent="0.15">
      <c r="A35" s="175"/>
      <c r="B35" s="202"/>
      <c r="C35" s="610" t="str">
        <f>IF(E35="","",C34+1)</f>
        <v/>
      </c>
      <c r="D35" s="610"/>
      <c r="E35" s="611" t="str">
        <f>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175"/>
      <c r="U35" s="610">
        <f>IF(W35="","",U34+1)</f>
        <v>3</v>
      </c>
      <c r="V35" s="610"/>
      <c r="W35" s="611" t="str">
        <f>IF('各会計、関係団体の財政状況及び健全化判断比率'!B29="","",'各会計、関係団体の財政状況及び健全化判断比率'!B29)</f>
        <v>介護保険特別会計</v>
      </c>
      <c r="X35" s="611"/>
      <c r="Y35" s="611"/>
      <c r="Z35" s="611"/>
      <c r="AA35" s="611"/>
      <c r="AB35" s="611"/>
      <c r="AC35" s="611"/>
      <c r="AD35" s="611"/>
      <c r="AE35" s="611"/>
      <c r="AF35" s="611"/>
      <c r="AG35" s="611"/>
      <c r="AH35" s="611"/>
      <c r="AI35" s="611"/>
      <c r="AJ35" s="611"/>
      <c r="AK35" s="611"/>
      <c r="AL35" s="175"/>
      <c r="AM35" s="610" t="str">
        <f t="shared" ref="AM35:AM43" si="0">IF(AO35="","",AM34+1)</f>
        <v/>
      </c>
      <c r="AN35" s="610"/>
      <c r="AO35" s="611"/>
      <c r="AP35" s="611"/>
      <c r="AQ35" s="611"/>
      <c r="AR35" s="611"/>
      <c r="AS35" s="611"/>
      <c r="AT35" s="611"/>
      <c r="AU35" s="611"/>
      <c r="AV35" s="611"/>
      <c r="AW35" s="611"/>
      <c r="AX35" s="611"/>
      <c r="AY35" s="611"/>
      <c r="AZ35" s="611"/>
      <c r="BA35" s="611"/>
      <c r="BB35" s="611"/>
      <c r="BC35" s="611"/>
      <c r="BD35" s="175"/>
      <c r="BE35" s="610" t="str">
        <f t="shared" ref="BE35:BE43" si="1">IF(BG35="","",BE34+1)</f>
        <v/>
      </c>
      <c r="BF35" s="610"/>
      <c r="BG35" s="611"/>
      <c r="BH35" s="611"/>
      <c r="BI35" s="611"/>
      <c r="BJ35" s="611"/>
      <c r="BK35" s="611"/>
      <c r="BL35" s="611"/>
      <c r="BM35" s="611"/>
      <c r="BN35" s="611"/>
      <c r="BO35" s="611"/>
      <c r="BP35" s="611"/>
      <c r="BQ35" s="611"/>
      <c r="BR35" s="611"/>
      <c r="BS35" s="611"/>
      <c r="BT35" s="611"/>
      <c r="BU35" s="611"/>
      <c r="BV35" s="175"/>
      <c r="BW35" s="610">
        <f t="shared" ref="BW35:BW43" si="2">IF(BY35="","",BW34+1)</f>
        <v>8</v>
      </c>
      <c r="BX35" s="610"/>
      <c r="BY35" s="611" t="str">
        <f>IF('各会計、関係団体の財政状況及び健全化判断比率'!B69="","",'各会計、関係団体の財政状況及び健全化判断比率'!B69)</f>
        <v>胆振東部日高西部衛生組合</v>
      </c>
      <c r="BZ35" s="611"/>
      <c r="CA35" s="611"/>
      <c r="CB35" s="611"/>
      <c r="CC35" s="611"/>
      <c r="CD35" s="611"/>
      <c r="CE35" s="611"/>
      <c r="CF35" s="611"/>
      <c r="CG35" s="611"/>
      <c r="CH35" s="611"/>
      <c r="CI35" s="611"/>
      <c r="CJ35" s="611"/>
      <c r="CK35" s="611"/>
      <c r="CL35" s="611"/>
      <c r="CM35" s="611"/>
      <c r="CN35" s="175"/>
      <c r="CO35" s="610" t="str">
        <f t="shared" ref="CO35:CO43" si="3">IF(CQ35="","",CO34+1)</f>
        <v/>
      </c>
      <c r="CP35" s="610"/>
      <c r="CQ35" s="611" t="str">
        <f>IF('各会計、関係団体の財政状況及び健全化判断比率'!BS8="","",'各会計、関係団体の財政状況及び健全化判断比率'!BS8)</f>
        <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180"/>
    </row>
    <row r="36" spans="1:113" ht="32.25" customHeight="1" x14ac:dyDescent="0.15">
      <c r="A36" s="175"/>
      <c r="B36" s="202"/>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4</v>
      </c>
      <c r="V36" s="610"/>
      <c r="W36" s="611" t="str">
        <f>IF('各会計、関係団体の財政状況及び健全化判断比率'!B30="","",'各会計、関係団体の財政状況及び健全化判断比率'!B30)</f>
        <v>後期高齢者医療特別会計</v>
      </c>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9</v>
      </c>
      <c r="BX36" s="610"/>
      <c r="BY36" s="611" t="str">
        <f>IF('各会計、関係団体の財政状況及び健全化判断比率'!B70="","",'各会計、関係団体の財政状況及び健全化判断比率'!B70)</f>
        <v>日高西部消防組合</v>
      </c>
      <c r="BZ36" s="611"/>
      <c r="CA36" s="611"/>
      <c r="CB36" s="611"/>
      <c r="CC36" s="611"/>
      <c r="CD36" s="611"/>
      <c r="CE36" s="611"/>
      <c r="CF36" s="611"/>
      <c r="CG36" s="611"/>
      <c r="CH36" s="611"/>
      <c r="CI36" s="611"/>
      <c r="CJ36" s="611"/>
      <c r="CK36" s="611"/>
      <c r="CL36" s="611"/>
      <c r="CM36" s="611"/>
      <c r="CN36" s="175"/>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180"/>
    </row>
    <row r="37" spans="1:113" ht="32.25" customHeight="1" x14ac:dyDescent="0.15">
      <c r="A37" s="175"/>
      <c r="B37" s="202"/>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t="str">
        <f t="shared" si="4"/>
        <v/>
      </c>
      <c r="V37" s="610"/>
      <c r="W37" s="611"/>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10</v>
      </c>
      <c r="BX37" s="610"/>
      <c r="BY37" s="611" t="str">
        <f>IF('各会計、関係団体の財政状況及び健全化判断比率'!B71="","",'各会計、関係団体の財政状況及び健全化判断比率'!B71)</f>
        <v>日高管内地方税滞納整理機構</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180"/>
    </row>
    <row r="38" spans="1:113" ht="32.25" customHeight="1" x14ac:dyDescent="0.15">
      <c r="A38" s="175"/>
      <c r="B38" s="202"/>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t="str">
        <f t="shared" si="2"/>
        <v/>
      </c>
      <c r="BX38" s="610"/>
      <c r="BY38" s="611" t="str">
        <f>IF('各会計、関係団体の財政状況及び健全化判断比率'!B72="","",'各会計、関係団体の財政状況及び健全化判断比率'!B72)</f>
        <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180"/>
    </row>
    <row r="39" spans="1:113" ht="32.25" customHeight="1" x14ac:dyDescent="0.15">
      <c r="A39" s="175"/>
      <c r="B39" s="202"/>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t="str">
        <f t="shared" si="2"/>
        <v/>
      </c>
      <c r="BX39" s="610"/>
      <c r="BY39" s="611" t="str">
        <f>IF('各会計、関係団体の財政状況及び健全化判断比率'!B73="","",'各会計、関係団体の財政状況及び健全化判断比率'!B73)</f>
        <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180"/>
    </row>
    <row r="40" spans="1:113" ht="32.25" customHeight="1" x14ac:dyDescent="0.15">
      <c r="A40" s="175"/>
      <c r="B40" s="202"/>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t="str">
        <f t="shared" si="2"/>
        <v/>
      </c>
      <c r="BX40" s="610"/>
      <c r="BY40" s="611" t="str">
        <f>IF('各会計、関係団体の財政状況及び健全化判断比率'!B74="","",'各会計、関係団体の財政状況及び健全化判断比率'!B74)</f>
        <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180"/>
    </row>
    <row r="41" spans="1:113" ht="32.25" customHeight="1" x14ac:dyDescent="0.15">
      <c r="A41" s="175"/>
      <c r="B41" s="202"/>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t="str">
        <f t="shared" si="2"/>
        <v/>
      </c>
      <c r="BX41" s="610"/>
      <c r="BY41" s="611" t="str">
        <f>IF('各会計、関係団体の財政状況及び健全化判断比率'!B75="","",'各会計、関係団体の財政状況及び健全化判断比率'!B75)</f>
        <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180"/>
    </row>
    <row r="42" spans="1:113" ht="32.25" customHeight="1" x14ac:dyDescent="0.15">
      <c r="B42" s="202"/>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180"/>
    </row>
    <row r="43" spans="1:113" ht="32.25" customHeight="1" x14ac:dyDescent="0.15">
      <c r="B43" s="202"/>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210</v>
      </c>
      <c r="E46" s="613" t="s">
        <v>211</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15">
      <c r="E47" s="613" t="s">
        <v>212</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15">
      <c r="E48" s="613" t="s">
        <v>213</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15">
      <c r="E49" s="614" t="s">
        <v>214</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15">
      <c r="E50" s="613" t="s">
        <v>215</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15">
      <c r="E51" s="613" t="s">
        <v>216</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15">
      <c r="E52" s="613" t="s">
        <v>217</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15">
      <c r="E53" s="613" t="s">
        <v>218</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15"/>
    <row r="55" spans="5:113" x14ac:dyDescent="0.15"/>
    <row r="56" spans="5:113" x14ac:dyDescent="0.15"/>
  </sheetData>
  <sheetProtection algorithmName="SHA-512" hashValue="4mTA9y7y7+74oHYMXw57fN6oC6MmNLmJ8c/NTiXsPcvqHNmYsRkdr/kBguiXnBXTIoxsmmlP1hW5gOX/O6U7SA==" saltValue="1YYpsQCYO+lRng94CaGpX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219</v>
      </c>
      <c r="DI1" s="616"/>
      <c r="DJ1" s="616"/>
      <c r="DK1" s="616"/>
      <c r="DL1" s="616"/>
      <c r="DM1" s="616"/>
      <c r="DN1" s="617"/>
      <c r="DO1" s="208"/>
      <c r="DP1" s="615" t="s">
        <v>220</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15">
      <c r="B2" s="209" t="s">
        <v>221</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18" t="s">
        <v>222</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223</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224</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15">
      <c r="B4" s="618" t="s">
        <v>1</v>
      </c>
      <c r="C4" s="619"/>
      <c r="D4" s="619"/>
      <c r="E4" s="619"/>
      <c r="F4" s="619"/>
      <c r="G4" s="619"/>
      <c r="H4" s="619"/>
      <c r="I4" s="619"/>
      <c r="J4" s="619"/>
      <c r="K4" s="619"/>
      <c r="L4" s="619"/>
      <c r="M4" s="619"/>
      <c r="N4" s="619"/>
      <c r="O4" s="619"/>
      <c r="P4" s="619"/>
      <c r="Q4" s="620"/>
      <c r="R4" s="618" t="s">
        <v>225</v>
      </c>
      <c r="S4" s="619"/>
      <c r="T4" s="619"/>
      <c r="U4" s="619"/>
      <c r="V4" s="619"/>
      <c r="W4" s="619"/>
      <c r="X4" s="619"/>
      <c r="Y4" s="620"/>
      <c r="Z4" s="618" t="s">
        <v>226</v>
      </c>
      <c r="AA4" s="619"/>
      <c r="AB4" s="619"/>
      <c r="AC4" s="620"/>
      <c r="AD4" s="618" t="s">
        <v>227</v>
      </c>
      <c r="AE4" s="619"/>
      <c r="AF4" s="619"/>
      <c r="AG4" s="619"/>
      <c r="AH4" s="619"/>
      <c r="AI4" s="619"/>
      <c r="AJ4" s="619"/>
      <c r="AK4" s="620"/>
      <c r="AL4" s="618" t="s">
        <v>226</v>
      </c>
      <c r="AM4" s="619"/>
      <c r="AN4" s="619"/>
      <c r="AO4" s="620"/>
      <c r="AP4" s="621" t="s">
        <v>228</v>
      </c>
      <c r="AQ4" s="621"/>
      <c r="AR4" s="621"/>
      <c r="AS4" s="621"/>
      <c r="AT4" s="621"/>
      <c r="AU4" s="621"/>
      <c r="AV4" s="621"/>
      <c r="AW4" s="621"/>
      <c r="AX4" s="621"/>
      <c r="AY4" s="621"/>
      <c r="AZ4" s="621"/>
      <c r="BA4" s="621"/>
      <c r="BB4" s="621"/>
      <c r="BC4" s="621"/>
      <c r="BD4" s="621"/>
      <c r="BE4" s="621"/>
      <c r="BF4" s="621"/>
      <c r="BG4" s="621" t="s">
        <v>229</v>
      </c>
      <c r="BH4" s="621"/>
      <c r="BI4" s="621"/>
      <c r="BJ4" s="621"/>
      <c r="BK4" s="621"/>
      <c r="BL4" s="621"/>
      <c r="BM4" s="621"/>
      <c r="BN4" s="621"/>
      <c r="BO4" s="621" t="s">
        <v>226</v>
      </c>
      <c r="BP4" s="621"/>
      <c r="BQ4" s="621"/>
      <c r="BR4" s="621"/>
      <c r="BS4" s="621" t="s">
        <v>230</v>
      </c>
      <c r="BT4" s="621"/>
      <c r="BU4" s="621"/>
      <c r="BV4" s="621"/>
      <c r="BW4" s="621"/>
      <c r="BX4" s="621"/>
      <c r="BY4" s="621"/>
      <c r="BZ4" s="621"/>
      <c r="CA4" s="621"/>
      <c r="CB4" s="621"/>
      <c r="CD4" s="618" t="s">
        <v>231</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15">
      <c r="B5" s="622" t="s">
        <v>232</v>
      </c>
      <c r="C5" s="623"/>
      <c r="D5" s="623"/>
      <c r="E5" s="623"/>
      <c r="F5" s="623"/>
      <c r="G5" s="623"/>
      <c r="H5" s="623"/>
      <c r="I5" s="623"/>
      <c r="J5" s="623"/>
      <c r="K5" s="623"/>
      <c r="L5" s="623"/>
      <c r="M5" s="623"/>
      <c r="N5" s="623"/>
      <c r="O5" s="623"/>
      <c r="P5" s="623"/>
      <c r="Q5" s="624"/>
      <c r="R5" s="625">
        <v>528618</v>
      </c>
      <c r="S5" s="626"/>
      <c r="T5" s="626"/>
      <c r="U5" s="626"/>
      <c r="V5" s="626"/>
      <c r="W5" s="626"/>
      <c r="X5" s="626"/>
      <c r="Y5" s="627"/>
      <c r="Z5" s="628">
        <v>6.5</v>
      </c>
      <c r="AA5" s="628"/>
      <c r="AB5" s="628"/>
      <c r="AC5" s="628"/>
      <c r="AD5" s="629">
        <v>528618</v>
      </c>
      <c r="AE5" s="629"/>
      <c r="AF5" s="629"/>
      <c r="AG5" s="629"/>
      <c r="AH5" s="629"/>
      <c r="AI5" s="629"/>
      <c r="AJ5" s="629"/>
      <c r="AK5" s="629"/>
      <c r="AL5" s="630">
        <v>13.3</v>
      </c>
      <c r="AM5" s="631"/>
      <c r="AN5" s="631"/>
      <c r="AO5" s="632"/>
      <c r="AP5" s="622" t="s">
        <v>233</v>
      </c>
      <c r="AQ5" s="623"/>
      <c r="AR5" s="623"/>
      <c r="AS5" s="623"/>
      <c r="AT5" s="623"/>
      <c r="AU5" s="623"/>
      <c r="AV5" s="623"/>
      <c r="AW5" s="623"/>
      <c r="AX5" s="623"/>
      <c r="AY5" s="623"/>
      <c r="AZ5" s="623"/>
      <c r="BA5" s="623"/>
      <c r="BB5" s="623"/>
      <c r="BC5" s="623"/>
      <c r="BD5" s="623"/>
      <c r="BE5" s="623"/>
      <c r="BF5" s="624"/>
      <c r="BG5" s="636">
        <v>527540</v>
      </c>
      <c r="BH5" s="637"/>
      <c r="BI5" s="637"/>
      <c r="BJ5" s="637"/>
      <c r="BK5" s="637"/>
      <c r="BL5" s="637"/>
      <c r="BM5" s="637"/>
      <c r="BN5" s="638"/>
      <c r="BO5" s="639">
        <v>99.8</v>
      </c>
      <c r="BP5" s="639"/>
      <c r="BQ5" s="639"/>
      <c r="BR5" s="639"/>
      <c r="BS5" s="640">
        <v>3994</v>
      </c>
      <c r="BT5" s="640"/>
      <c r="BU5" s="640"/>
      <c r="BV5" s="640"/>
      <c r="BW5" s="640"/>
      <c r="BX5" s="640"/>
      <c r="BY5" s="640"/>
      <c r="BZ5" s="640"/>
      <c r="CA5" s="640"/>
      <c r="CB5" s="644"/>
      <c r="CD5" s="618" t="s">
        <v>228</v>
      </c>
      <c r="CE5" s="619"/>
      <c r="CF5" s="619"/>
      <c r="CG5" s="619"/>
      <c r="CH5" s="619"/>
      <c r="CI5" s="619"/>
      <c r="CJ5" s="619"/>
      <c r="CK5" s="619"/>
      <c r="CL5" s="619"/>
      <c r="CM5" s="619"/>
      <c r="CN5" s="619"/>
      <c r="CO5" s="619"/>
      <c r="CP5" s="619"/>
      <c r="CQ5" s="620"/>
      <c r="CR5" s="618" t="s">
        <v>234</v>
      </c>
      <c r="CS5" s="619"/>
      <c r="CT5" s="619"/>
      <c r="CU5" s="619"/>
      <c r="CV5" s="619"/>
      <c r="CW5" s="619"/>
      <c r="CX5" s="619"/>
      <c r="CY5" s="620"/>
      <c r="CZ5" s="618" t="s">
        <v>226</v>
      </c>
      <c r="DA5" s="619"/>
      <c r="DB5" s="619"/>
      <c r="DC5" s="620"/>
      <c r="DD5" s="618" t="s">
        <v>235</v>
      </c>
      <c r="DE5" s="619"/>
      <c r="DF5" s="619"/>
      <c r="DG5" s="619"/>
      <c r="DH5" s="619"/>
      <c r="DI5" s="619"/>
      <c r="DJ5" s="619"/>
      <c r="DK5" s="619"/>
      <c r="DL5" s="619"/>
      <c r="DM5" s="619"/>
      <c r="DN5" s="619"/>
      <c r="DO5" s="619"/>
      <c r="DP5" s="620"/>
      <c r="DQ5" s="618" t="s">
        <v>236</v>
      </c>
      <c r="DR5" s="619"/>
      <c r="DS5" s="619"/>
      <c r="DT5" s="619"/>
      <c r="DU5" s="619"/>
      <c r="DV5" s="619"/>
      <c r="DW5" s="619"/>
      <c r="DX5" s="619"/>
      <c r="DY5" s="619"/>
      <c r="DZ5" s="619"/>
      <c r="EA5" s="619"/>
      <c r="EB5" s="619"/>
      <c r="EC5" s="620"/>
    </row>
    <row r="6" spans="2:143" ht="11.25" customHeight="1" x14ac:dyDescent="0.15">
      <c r="B6" s="633" t="s">
        <v>237</v>
      </c>
      <c r="C6" s="634"/>
      <c r="D6" s="634"/>
      <c r="E6" s="634"/>
      <c r="F6" s="634"/>
      <c r="G6" s="634"/>
      <c r="H6" s="634"/>
      <c r="I6" s="634"/>
      <c r="J6" s="634"/>
      <c r="K6" s="634"/>
      <c r="L6" s="634"/>
      <c r="M6" s="634"/>
      <c r="N6" s="634"/>
      <c r="O6" s="634"/>
      <c r="P6" s="634"/>
      <c r="Q6" s="635"/>
      <c r="R6" s="636">
        <v>105406</v>
      </c>
      <c r="S6" s="637"/>
      <c r="T6" s="637"/>
      <c r="U6" s="637"/>
      <c r="V6" s="637"/>
      <c r="W6" s="637"/>
      <c r="X6" s="637"/>
      <c r="Y6" s="638"/>
      <c r="Z6" s="639">
        <v>1.3</v>
      </c>
      <c r="AA6" s="639"/>
      <c r="AB6" s="639"/>
      <c r="AC6" s="639"/>
      <c r="AD6" s="640">
        <v>105406</v>
      </c>
      <c r="AE6" s="640"/>
      <c r="AF6" s="640"/>
      <c r="AG6" s="640"/>
      <c r="AH6" s="640"/>
      <c r="AI6" s="640"/>
      <c r="AJ6" s="640"/>
      <c r="AK6" s="640"/>
      <c r="AL6" s="641">
        <v>2.6</v>
      </c>
      <c r="AM6" s="642"/>
      <c r="AN6" s="642"/>
      <c r="AO6" s="643"/>
      <c r="AP6" s="633" t="s">
        <v>238</v>
      </c>
      <c r="AQ6" s="634"/>
      <c r="AR6" s="634"/>
      <c r="AS6" s="634"/>
      <c r="AT6" s="634"/>
      <c r="AU6" s="634"/>
      <c r="AV6" s="634"/>
      <c r="AW6" s="634"/>
      <c r="AX6" s="634"/>
      <c r="AY6" s="634"/>
      <c r="AZ6" s="634"/>
      <c r="BA6" s="634"/>
      <c r="BB6" s="634"/>
      <c r="BC6" s="634"/>
      <c r="BD6" s="634"/>
      <c r="BE6" s="634"/>
      <c r="BF6" s="635"/>
      <c r="BG6" s="636">
        <v>527540</v>
      </c>
      <c r="BH6" s="637"/>
      <c r="BI6" s="637"/>
      <c r="BJ6" s="637"/>
      <c r="BK6" s="637"/>
      <c r="BL6" s="637"/>
      <c r="BM6" s="637"/>
      <c r="BN6" s="638"/>
      <c r="BO6" s="639">
        <v>99.8</v>
      </c>
      <c r="BP6" s="639"/>
      <c r="BQ6" s="639"/>
      <c r="BR6" s="639"/>
      <c r="BS6" s="640">
        <v>3994</v>
      </c>
      <c r="BT6" s="640"/>
      <c r="BU6" s="640"/>
      <c r="BV6" s="640"/>
      <c r="BW6" s="640"/>
      <c r="BX6" s="640"/>
      <c r="BY6" s="640"/>
      <c r="BZ6" s="640"/>
      <c r="CA6" s="640"/>
      <c r="CB6" s="644"/>
      <c r="CD6" s="622" t="s">
        <v>239</v>
      </c>
      <c r="CE6" s="623"/>
      <c r="CF6" s="623"/>
      <c r="CG6" s="623"/>
      <c r="CH6" s="623"/>
      <c r="CI6" s="623"/>
      <c r="CJ6" s="623"/>
      <c r="CK6" s="623"/>
      <c r="CL6" s="623"/>
      <c r="CM6" s="623"/>
      <c r="CN6" s="623"/>
      <c r="CO6" s="623"/>
      <c r="CP6" s="623"/>
      <c r="CQ6" s="624"/>
      <c r="CR6" s="636">
        <v>60664</v>
      </c>
      <c r="CS6" s="637"/>
      <c r="CT6" s="637"/>
      <c r="CU6" s="637"/>
      <c r="CV6" s="637"/>
      <c r="CW6" s="637"/>
      <c r="CX6" s="637"/>
      <c r="CY6" s="638"/>
      <c r="CZ6" s="630">
        <v>0.8</v>
      </c>
      <c r="DA6" s="631"/>
      <c r="DB6" s="631"/>
      <c r="DC6" s="647"/>
      <c r="DD6" s="645" t="s">
        <v>132</v>
      </c>
      <c r="DE6" s="637"/>
      <c r="DF6" s="637"/>
      <c r="DG6" s="637"/>
      <c r="DH6" s="637"/>
      <c r="DI6" s="637"/>
      <c r="DJ6" s="637"/>
      <c r="DK6" s="637"/>
      <c r="DL6" s="637"/>
      <c r="DM6" s="637"/>
      <c r="DN6" s="637"/>
      <c r="DO6" s="637"/>
      <c r="DP6" s="638"/>
      <c r="DQ6" s="645">
        <v>60664</v>
      </c>
      <c r="DR6" s="637"/>
      <c r="DS6" s="637"/>
      <c r="DT6" s="637"/>
      <c r="DU6" s="637"/>
      <c r="DV6" s="637"/>
      <c r="DW6" s="637"/>
      <c r="DX6" s="637"/>
      <c r="DY6" s="637"/>
      <c r="DZ6" s="637"/>
      <c r="EA6" s="637"/>
      <c r="EB6" s="637"/>
      <c r="EC6" s="646"/>
    </row>
    <row r="7" spans="2:143" ht="11.25" customHeight="1" x14ac:dyDescent="0.15">
      <c r="B7" s="633" t="s">
        <v>240</v>
      </c>
      <c r="C7" s="634"/>
      <c r="D7" s="634"/>
      <c r="E7" s="634"/>
      <c r="F7" s="634"/>
      <c r="G7" s="634"/>
      <c r="H7" s="634"/>
      <c r="I7" s="634"/>
      <c r="J7" s="634"/>
      <c r="K7" s="634"/>
      <c r="L7" s="634"/>
      <c r="M7" s="634"/>
      <c r="N7" s="634"/>
      <c r="O7" s="634"/>
      <c r="P7" s="634"/>
      <c r="Q7" s="635"/>
      <c r="R7" s="636">
        <v>238</v>
      </c>
      <c r="S7" s="637"/>
      <c r="T7" s="637"/>
      <c r="U7" s="637"/>
      <c r="V7" s="637"/>
      <c r="W7" s="637"/>
      <c r="X7" s="637"/>
      <c r="Y7" s="638"/>
      <c r="Z7" s="639">
        <v>0</v>
      </c>
      <c r="AA7" s="639"/>
      <c r="AB7" s="639"/>
      <c r="AC7" s="639"/>
      <c r="AD7" s="640">
        <v>238</v>
      </c>
      <c r="AE7" s="640"/>
      <c r="AF7" s="640"/>
      <c r="AG7" s="640"/>
      <c r="AH7" s="640"/>
      <c r="AI7" s="640"/>
      <c r="AJ7" s="640"/>
      <c r="AK7" s="640"/>
      <c r="AL7" s="641">
        <v>0</v>
      </c>
      <c r="AM7" s="642"/>
      <c r="AN7" s="642"/>
      <c r="AO7" s="643"/>
      <c r="AP7" s="633" t="s">
        <v>241</v>
      </c>
      <c r="AQ7" s="634"/>
      <c r="AR7" s="634"/>
      <c r="AS7" s="634"/>
      <c r="AT7" s="634"/>
      <c r="AU7" s="634"/>
      <c r="AV7" s="634"/>
      <c r="AW7" s="634"/>
      <c r="AX7" s="634"/>
      <c r="AY7" s="634"/>
      <c r="AZ7" s="634"/>
      <c r="BA7" s="634"/>
      <c r="BB7" s="634"/>
      <c r="BC7" s="634"/>
      <c r="BD7" s="634"/>
      <c r="BE7" s="634"/>
      <c r="BF7" s="635"/>
      <c r="BG7" s="636">
        <v>269857</v>
      </c>
      <c r="BH7" s="637"/>
      <c r="BI7" s="637"/>
      <c r="BJ7" s="637"/>
      <c r="BK7" s="637"/>
      <c r="BL7" s="637"/>
      <c r="BM7" s="637"/>
      <c r="BN7" s="638"/>
      <c r="BO7" s="639">
        <v>51</v>
      </c>
      <c r="BP7" s="639"/>
      <c r="BQ7" s="639"/>
      <c r="BR7" s="639"/>
      <c r="BS7" s="640">
        <v>3994</v>
      </c>
      <c r="BT7" s="640"/>
      <c r="BU7" s="640"/>
      <c r="BV7" s="640"/>
      <c r="BW7" s="640"/>
      <c r="BX7" s="640"/>
      <c r="BY7" s="640"/>
      <c r="BZ7" s="640"/>
      <c r="CA7" s="640"/>
      <c r="CB7" s="644"/>
      <c r="CD7" s="633" t="s">
        <v>242</v>
      </c>
      <c r="CE7" s="634"/>
      <c r="CF7" s="634"/>
      <c r="CG7" s="634"/>
      <c r="CH7" s="634"/>
      <c r="CI7" s="634"/>
      <c r="CJ7" s="634"/>
      <c r="CK7" s="634"/>
      <c r="CL7" s="634"/>
      <c r="CM7" s="634"/>
      <c r="CN7" s="634"/>
      <c r="CO7" s="634"/>
      <c r="CP7" s="634"/>
      <c r="CQ7" s="635"/>
      <c r="CR7" s="636">
        <v>874866</v>
      </c>
      <c r="CS7" s="637"/>
      <c r="CT7" s="637"/>
      <c r="CU7" s="637"/>
      <c r="CV7" s="637"/>
      <c r="CW7" s="637"/>
      <c r="CX7" s="637"/>
      <c r="CY7" s="638"/>
      <c r="CZ7" s="639">
        <v>10.9</v>
      </c>
      <c r="DA7" s="639"/>
      <c r="DB7" s="639"/>
      <c r="DC7" s="639"/>
      <c r="DD7" s="645">
        <v>253597</v>
      </c>
      <c r="DE7" s="637"/>
      <c r="DF7" s="637"/>
      <c r="DG7" s="637"/>
      <c r="DH7" s="637"/>
      <c r="DI7" s="637"/>
      <c r="DJ7" s="637"/>
      <c r="DK7" s="637"/>
      <c r="DL7" s="637"/>
      <c r="DM7" s="637"/>
      <c r="DN7" s="637"/>
      <c r="DO7" s="637"/>
      <c r="DP7" s="638"/>
      <c r="DQ7" s="645">
        <v>635777</v>
      </c>
      <c r="DR7" s="637"/>
      <c r="DS7" s="637"/>
      <c r="DT7" s="637"/>
      <c r="DU7" s="637"/>
      <c r="DV7" s="637"/>
      <c r="DW7" s="637"/>
      <c r="DX7" s="637"/>
      <c r="DY7" s="637"/>
      <c r="DZ7" s="637"/>
      <c r="EA7" s="637"/>
      <c r="EB7" s="637"/>
      <c r="EC7" s="646"/>
    </row>
    <row r="8" spans="2:143" ht="11.25" customHeight="1" x14ac:dyDescent="0.15">
      <c r="B8" s="633" t="s">
        <v>243</v>
      </c>
      <c r="C8" s="634"/>
      <c r="D8" s="634"/>
      <c r="E8" s="634"/>
      <c r="F8" s="634"/>
      <c r="G8" s="634"/>
      <c r="H8" s="634"/>
      <c r="I8" s="634"/>
      <c r="J8" s="634"/>
      <c r="K8" s="634"/>
      <c r="L8" s="634"/>
      <c r="M8" s="634"/>
      <c r="N8" s="634"/>
      <c r="O8" s="634"/>
      <c r="P8" s="634"/>
      <c r="Q8" s="635"/>
      <c r="R8" s="636">
        <v>1754</v>
      </c>
      <c r="S8" s="637"/>
      <c r="T8" s="637"/>
      <c r="U8" s="637"/>
      <c r="V8" s="637"/>
      <c r="W8" s="637"/>
      <c r="X8" s="637"/>
      <c r="Y8" s="638"/>
      <c r="Z8" s="639">
        <v>0</v>
      </c>
      <c r="AA8" s="639"/>
      <c r="AB8" s="639"/>
      <c r="AC8" s="639"/>
      <c r="AD8" s="640">
        <v>1754</v>
      </c>
      <c r="AE8" s="640"/>
      <c r="AF8" s="640"/>
      <c r="AG8" s="640"/>
      <c r="AH8" s="640"/>
      <c r="AI8" s="640"/>
      <c r="AJ8" s="640"/>
      <c r="AK8" s="640"/>
      <c r="AL8" s="641">
        <v>0</v>
      </c>
      <c r="AM8" s="642"/>
      <c r="AN8" s="642"/>
      <c r="AO8" s="643"/>
      <c r="AP8" s="633" t="s">
        <v>244</v>
      </c>
      <c r="AQ8" s="634"/>
      <c r="AR8" s="634"/>
      <c r="AS8" s="634"/>
      <c r="AT8" s="634"/>
      <c r="AU8" s="634"/>
      <c r="AV8" s="634"/>
      <c r="AW8" s="634"/>
      <c r="AX8" s="634"/>
      <c r="AY8" s="634"/>
      <c r="AZ8" s="634"/>
      <c r="BA8" s="634"/>
      <c r="BB8" s="634"/>
      <c r="BC8" s="634"/>
      <c r="BD8" s="634"/>
      <c r="BE8" s="634"/>
      <c r="BF8" s="635"/>
      <c r="BG8" s="636">
        <v>8110</v>
      </c>
      <c r="BH8" s="637"/>
      <c r="BI8" s="637"/>
      <c r="BJ8" s="637"/>
      <c r="BK8" s="637"/>
      <c r="BL8" s="637"/>
      <c r="BM8" s="637"/>
      <c r="BN8" s="638"/>
      <c r="BO8" s="639">
        <v>1.5</v>
      </c>
      <c r="BP8" s="639"/>
      <c r="BQ8" s="639"/>
      <c r="BR8" s="639"/>
      <c r="BS8" s="640" t="s">
        <v>132</v>
      </c>
      <c r="BT8" s="640"/>
      <c r="BU8" s="640"/>
      <c r="BV8" s="640"/>
      <c r="BW8" s="640"/>
      <c r="BX8" s="640"/>
      <c r="BY8" s="640"/>
      <c r="BZ8" s="640"/>
      <c r="CA8" s="640"/>
      <c r="CB8" s="644"/>
      <c r="CD8" s="633" t="s">
        <v>245</v>
      </c>
      <c r="CE8" s="634"/>
      <c r="CF8" s="634"/>
      <c r="CG8" s="634"/>
      <c r="CH8" s="634"/>
      <c r="CI8" s="634"/>
      <c r="CJ8" s="634"/>
      <c r="CK8" s="634"/>
      <c r="CL8" s="634"/>
      <c r="CM8" s="634"/>
      <c r="CN8" s="634"/>
      <c r="CO8" s="634"/>
      <c r="CP8" s="634"/>
      <c r="CQ8" s="635"/>
      <c r="CR8" s="636">
        <v>1591039</v>
      </c>
      <c r="CS8" s="637"/>
      <c r="CT8" s="637"/>
      <c r="CU8" s="637"/>
      <c r="CV8" s="637"/>
      <c r="CW8" s="637"/>
      <c r="CX8" s="637"/>
      <c r="CY8" s="638"/>
      <c r="CZ8" s="639">
        <v>19.899999999999999</v>
      </c>
      <c r="DA8" s="639"/>
      <c r="DB8" s="639"/>
      <c r="DC8" s="639"/>
      <c r="DD8" s="645">
        <v>578341</v>
      </c>
      <c r="DE8" s="637"/>
      <c r="DF8" s="637"/>
      <c r="DG8" s="637"/>
      <c r="DH8" s="637"/>
      <c r="DI8" s="637"/>
      <c r="DJ8" s="637"/>
      <c r="DK8" s="637"/>
      <c r="DL8" s="637"/>
      <c r="DM8" s="637"/>
      <c r="DN8" s="637"/>
      <c r="DO8" s="637"/>
      <c r="DP8" s="638"/>
      <c r="DQ8" s="645">
        <v>657683</v>
      </c>
      <c r="DR8" s="637"/>
      <c r="DS8" s="637"/>
      <c r="DT8" s="637"/>
      <c r="DU8" s="637"/>
      <c r="DV8" s="637"/>
      <c r="DW8" s="637"/>
      <c r="DX8" s="637"/>
      <c r="DY8" s="637"/>
      <c r="DZ8" s="637"/>
      <c r="EA8" s="637"/>
      <c r="EB8" s="637"/>
      <c r="EC8" s="646"/>
    </row>
    <row r="9" spans="2:143" ht="11.25" customHeight="1" x14ac:dyDescent="0.15">
      <c r="B9" s="633" t="s">
        <v>246</v>
      </c>
      <c r="C9" s="634"/>
      <c r="D9" s="634"/>
      <c r="E9" s="634"/>
      <c r="F9" s="634"/>
      <c r="G9" s="634"/>
      <c r="H9" s="634"/>
      <c r="I9" s="634"/>
      <c r="J9" s="634"/>
      <c r="K9" s="634"/>
      <c r="L9" s="634"/>
      <c r="M9" s="634"/>
      <c r="N9" s="634"/>
      <c r="O9" s="634"/>
      <c r="P9" s="634"/>
      <c r="Q9" s="635"/>
      <c r="R9" s="636">
        <v>1416</v>
      </c>
      <c r="S9" s="637"/>
      <c r="T9" s="637"/>
      <c r="U9" s="637"/>
      <c r="V9" s="637"/>
      <c r="W9" s="637"/>
      <c r="X9" s="637"/>
      <c r="Y9" s="638"/>
      <c r="Z9" s="639">
        <v>0</v>
      </c>
      <c r="AA9" s="639"/>
      <c r="AB9" s="639"/>
      <c r="AC9" s="639"/>
      <c r="AD9" s="640">
        <v>1416</v>
      </c>
      <c r="AE9" s="640"/>
      <c r="AF9" s="640"/>
      <c r="AG9" s="640"/>
      <c r="AH9" s="640"/>
      <c r="AI9" s="640"/>
      <c r="AJ9" s="640"/>
      <c r="AK9" s="640"/>
      <c r="AL9" s="641">
        <v>0</v>
      </c>
      <c r="AM9" s="642"/>
      <c r="AN9" s="642"/>
      <c r="AO9" s="643"/>
      <c r="AP9" s="633" t="s">
        <v>247</v>
      </c>
      <c r="AQ9" s="634"/>
      <c r="AR9" s="634"/>
      <c r="AS9" s="634"/>
      <c r="AT9" s="634"/>
      <c r="AU9" s="634"/>
      <c r="AV9" s="634"/>
      <c r="AW9" s="634"/>
      <c r="AX9" s="634"/>
      <c r="AY9" s="634"/>
      <c r="AZ9" s="634"/>
      <c r="BA9" s="634"/>
      <c r="BB9" s="634"/>
      <c r="BC9" s="634"/>
      <c r="BD9" s="634"/>
      <c r="BE9" s="634"/>
      <c r="BF9" s="635"/>
      <c r="BG9" s="636">
        <v>235845</v>
      </c>
      <c r="BH9" s="637"/>
      <c r="BI9" s="637"/>
      <c r="BJ9" s="637"/>
      <c r="BK9" s="637"/>
      <c r="BL9" s="637"/>
      <c r="BM9" s="637"/>
      <c r="BN9" s="638"/>
      <c r="BO9" s="639">
        <v>44.6</v>
      </c>
      <c r="BP9" s="639"/>
      <c r="BQ9" s="639"/>
      <c r="BR9" s="639"/>
      <c r="BS9" s="640" t="s">
        <v>132</v>
      </c>
      <c r="BT9" s="640"/>
      <c r="BU9" s="640"/>
      <c r="BV9" s="640"/>
      <c r="BW9" s="640"/>
      <c r="BX9" s="640"/>
      <c r="BY9" s="640"/>
      <c r="BZ9" s="640"/>
      <c r="CA9" s="640"/>
      <c r="CB9" s="644"/>
      <c r="CD9" s="633" t="s">
        <v>248</v>
      </c>
      <c r="CE9" s="634"/>
      <c r="CF9" s="634"/>
      <c r="CG9" s="634"/>
      <c r="CH9" s="634"/>
      <c r="CI9" s="634"/>
      <c r="CJ9" s="634"/>
      <c r="CK9" s="634"/>
      <c r="CL9" s="634"/>
      <c r="CM9" s="634"/>
      <c r="CN9" s="634"/>
      <c r="CO9" s="634"/>
      <c r="CP9" s="634"/>
      <c r="CQ9" s="635"/>
      <c r="CR9" s="636">
        <v>1001303</v>
      </c>
      <c r="CS9" s="637"/>
      <c r="CT9" s="637"/>
      <c r="CU9" s="637"/>
      <c r="CV9" s="637"/>
      <c r="CW9" s="637"/>
      <c r="CX9" s="637"/>
      <c r="CY9" s="638"/>
      <c r="CZ9" s="639">
        <v>12.5</v>
      </c>
      <c r="DA9" s="639"/>
      <c r="DB9" s="639"/>
      <c r="DC9" s="639"/>
      <c r="DD9" s="645">
        <v>93482</v>
      </c>
      <c r="DE9" s="637"/>
      <c r="DF9" s="637"/>
      <c r="DG9" s="637"/>
      <c r="DH9" s="637"/>
      <c r="DI9" s="637"/>
      <c r="DJ9" s="637"/>
      <c r="DK9" s="637"/>
      <c r="DL9" s="637"/>
      <c r="DM9" s="637"/>
      <c r="DN9" s="637"/>
      <c r="DO9" s="637"/>
      <c r="DP9" s="638"/>
      <c r="DQ9" s="645">
        <v>888866</v>
      </c>
      <c r="DR9" s="637"/>
      <c r="DS9" s="637"/>
      <c r="DT9" s="637"/>
      <c r="DU9" s="637"/>
      <c r="DV9" s="637"/>
      <c r="DW9" s="637"/>
      <c r="DX9" s="637"/>
      <c r="DY9" s="637"/>
      <c r="DZ9" s="637"/>
      <c r="EA9" s="637"/>
      <c r="EB9" s="637"/>
      <c r="EC9" s="646"/>
    </row>
    <row r="10" spans="2:143" ht="11.25" customHeight="1" x14ac:dyDescent="0.15">
      <c r="B10" s="633" t="s">
        <v>249</v>
      </c>
      <c r="C10" s="634"/>
      <c r="D10" s="634"/>
      <c r="E10" s="634"/>
      <c r="F10" s="634"/>
      <c r="G10" s="634"/>
      <c r="H10" s="634"/>
      <c r="I10" s="634"/>
      <c r="J10" s="634"/>
      <c r="K10" s="634"/>
      <c r="L10" s="634"/>
      <c r="M10" s="634"/>
      <c r="N10" s="634"/>
      <c r="O10" s="634"/>
      <c r="P10" s="634"/>
      <c r="Q10" s="635"/>
      <c r="R10" s="636" t="s">
        <v>132</v>
      </c>
      <c r="S10" s="637"/>
      <c r="T10" s="637"/>
      <c r="U10" s="637"/>
      <c r="V10" s="637"/>
      <c r="W10" s="637"/>
      <c r="X10" s="637"/>
      <c r="Y10" s="638"/>
      <c r="Z10" s="639" t="s">
        <v>132</v>
      </c>
      <c r="AA10" s="639"/>
      <c r="AB10" s="639"/>
      <c r="AC10" s="639"/>
      <c r="AD10" s="640" t="s">
        <v>132</v>
      </c>
      <c r="AE10" s="640"/>
      <c r="AF10" s="640"/>
      <c r="AG10" s="640"/>
      <c r="AH10" s="640"/>
      <c r="AI10" s="640"/>
      <c r="AJ10" s="640"/>
      <c r="AK10" s="640"/>
      <c r="AL10" s="641" t="s">
        <v>132</v>
      </c>
      <c r="AM10" s="642"/>
      <c r="AN10" s="642"/>
      <c r="AO10" s="643"/>
      <c r="AP10" s="633" t="s">
        <v>250</v>
      </c>
      <c r="AQ10" s="634"/>
      <c r="AR10" s="634"/>
      <c r="AS10" s="634"/>
      <c r="AT10" s="634"/>
      <c r="AU10" s="634"/>
      <c r="AV10" s="634"/>
      <c r="AW10" s="634"/>
      <c r="AX10" s="634"/>
      <c r="AY10" s="634"/>
      <c r="AZ10" s="634"/>
      <c r="BA10" s="634"/>
      <c r="BB10" s="634"/>
      <c r="BC10" s="634"/>
      <c r="BD10" s="634"/>
      <c r="BE10" s="634"/>
      <c r="BF10" s="635"/>
      <c r="BG10" s="636">
        <v>11923</v>
      </c>
      <c r="BH10" s="637"/>
      <c r="BI10" s="637"/>
      <c r="BJ10" s="637"/>
      <c r="BK10" s="637"/>
      <c r="BL10" s="637"/>
      <c r="BM10" s="637"/>
      <c r="BN10" s="638"/>
      <c r="BO10" s="639">
        <v>2.2999999999999998</v>
      </c>
      <c r="BP10" s="639"/>
      <c r="BQ10" s="639"/>
      <c r="BR10" s="639"/>
      <c r="BS10" s="640" t="s">
        <v>132</v>
      </c>
      <c r="BT10" s="640"/>
      <c r="BU10" s="640"/>
      <c r="BV10" s="640"/>
      <c r="BW10" s="640"/>
      <c r="BX10" s="640"/>
      <c r="BY10" s="640"/>
      <c r="BZ10" s="640"/>
      <c r="CA10" s="640"/>
      <c r="CB10" s="644"/>
      <c r="CD10" s="633" t="s">
        <v>251</v>
      </c>
      <c r="CE10" s="634"/>
      <c r="CF10" s="634"/>
      <c r="CG10" s="634"/>
      <c r="CH10" s="634"/>
      <c r="CI10" s="634"/>
      <c r="CJ10" s="634"/>
      <c r="CK10" s="634"/>
      <c r="CL10" s="634"/>
      <c r="CM10" s="634"/>
      <c r="CN10" s="634"/>
      <c r="CO10" s="634"/>
      <c r="CP10" s="634"/>
      <c r="CQ10" s="635"/>
      <c r="CR10" s="636">
        <v>10123</v>
      </c>
      <c r="CS10" s="637"/>
      <c r="CT10" s="637"/>
      <c r="CU10" s="637"/>
      <c r="CV10" s="637"/>
      <c r="CW10" s="637"/>
      <c r="CX10" s="637"/>
      <c r="CY10" s="638"/>
      <c r="CZ10" s="639">
        <v>0.1</v>
      </c>
      <c r="DA10" s="639"/>
      <c r="DB10" s="639"/>
      <c r="DC10" s="639"/>
      <c r="DD10" s="645" t="s">
        <v>176</v>
      </c>
      <c r="DE10" s="637"/>
      <c r="DF10" s="637"/>
      <c r="DG10" s="637"/>
      <c r="DH10" s="637"/>
      <c r="DI10" s="637"/>
      <c r="DJ10" s="637"/>
      <c r="DK10" s="637"/>
      <c r="DL10" s="637"/>
      <c r="DM10" s="637"/>
      <c r="DN10" s="637"/>
      <c r="DO10" s="637"/>
      <c r="DP10" s="638"/>
      <c r="DQ10" s="645">
        <v>123</v>
      </c>
      <c r="DR10" s="637"/>
      <c r="DS10" s="637"/>
      <c r="DT10" s="637"/>
      <c r="DU10" s="637"/>
      <c r="DV10" s="637"/>
      <c r="DW10" s="637"/>
      <c r="DX10" s="637"/>
      <c r="DY10" s="637"/>
      <c r="DZ10" s="637"/>
      <c r="EA10" s="637"/>
      <c r="EB10" s="637"/>
      <c r="EC10" s="646"/>
    </row>
    <row r="11" spans="2:143" ht="11.25" customHeight="1" x14ac:dyDescent="0.15">
      <c r="B11" s="633" t="s">
        <v>252</v>
      </c>
      <c r="C11" s="634"/>
      <c r="D11" s="634"/>
      <c r="E11" s="634"/>
      <c r="F11" s="634"/>
      <c r="G11" s="634"/>
      <c r="H11" s="634"/>
      <c r="I11" s="634"/>
      <c r="J11" s="634"/>
      <c r="K11" s="634"/>
      <c r="L11" s="634"/>
      <c r="M11" s="634"/>
      <c r="N11" s="634"/>
      <c r="O11" s="634"/>
      <c r="P11" s="634"/>
      <c r="Q11" s="635"/>
      <c r="R11" s="636">
        <v>126581</v>
      </c>
      <c r="S11" s="637"/>
      <c r="T11" s="637"/>
      <c r="U11" s="637"/>
      <c r="V11" s="637"/>
      <c r="W11" s="637"/>
      <c r="X11" s="637"/>
      <c r="Y11" s="638"/>
      <c r="Z11" s="641">
        <v>1.6</v>
      </c>
      <c r="AA11" s="642"/>
      <c r="AB11" s="642"/>
      <c r="AC11" s="648"/>
      <c r="AD11" s="645">
        <v>126581</v>
      </c>
      <c r="AE11" s="637"/>
      <c r="AF11" s="637"/>
      <c r="AG11" s="637"/>
      <c r="AH11" s="637"/>
      <c r="AI11" s="637"/>
      <c r="AJ11" s="637"/>
      <c r="AK11" s="638"/>
      <c r="AL11" s="641">
        <v>3.2</v>
      </c>
      <c r="AM11" s="642"/>
      <c r="AN11" s="642"/>
      <c r="AO11" s="643"/>
      <c r="AP11" s="633" t="s">
        <v>253</v>
      </c>
      <c r="AQ11" s="634"/>
      <c r="AR11" s="634"/>
      <c r="AS11" s="634"/>
      <c r="AT11" s="634"/>
      <c r="AU11" s="634"/>
      <c r="AV11" s="634"/>
      <c r="AW11" s="634"/>
      <c r="AX11" s="634"/>
      <c r="AY11" s="634"/>
      <c r="AZ11" s="634"/>
      <c r="BA11" s="634"/>
      <c r="BB11" s="634"/>
      <c r="BC11" s="634"/>
      <c r="BD11" s="634"/>
      <c r="BE11" s="634"/>
      <c r="BF11" s="635"/>
      <c r="BG11" s="636">
        <v>13979</v>
      </c>
      <c r="BH11" s="637"/>
      <c r="BI11" s="637"/>
      <c r="BJ11" s="637"/>
      <c r="BK11" s="637"/>
      <c r="BL11" s="637"/>
      <c r="BM11" s="637"/>
      <c r="BN11" s="638"/>
      <c r="BO11" s="639">
        <v>2.6</v>
      </c>
      <c r="BP11" s="639"/>
      <c r="BQ11" s="639"/>
      <c r="BR11" s="639"/>
      <c r="BS11" s="640">
        <v>3994</v>
      </c>
      <c r="BT11" s="640"/>
      <c r="BU11" s="640"/>
      <c r="BV11" s="640"/>
      <c r="BW11" s="640"/>
      <c r="BX11" s="640"/>
      <c r="BY11" s="640"/>
      <c r="BZ11" s="640"/>
      <c r="CA11" s="640"/>
      <c r="CB11" s="644"/>
      <c r="CD11" s="633" t="s">
        <v>254</v>
      </c>
      <c r="CE11" s="634"/>
      <c r="CF11" s="634"/>
      <c r="CG11" s="634"/>
      <c r="CH11" s="634"/>
      <c r="CI11" s="634"/>
      <c r="CJ11" s="634"/>
      <c r="CK11" s="634"/>
      <c r="CL11" s="634"/>
      <c r="CM11" s="634"/>
      <c r="CN11" s="634"/>
      <c r="CO11" s="634"/>
      <c r="CP11" s="634"/>
      <c r="CQ11" s="635"/>
      <c r="CR11" s="636">
        <v>1470092</v>
      </c>
      <c r="CS11" s="637"/>
      <c r="CT11" s="637"/>
      <c r="CU11" s="637"/>
      <c r="CV11" s="637"/>
      <c r="CW11" s="637"/>
      <c r="CX11" s="637"/>
      <c r="CY11" s="638"/>
      <c r="CZ11" s="639">
        <v>18.3</v>
      </c>
      <c r="DA11" s="639"/>
      <c r="DB11" s="639"/>
      <c r="DC11" s="639"/>
      <c r="DD11" s="645">
        <v>1275435</v>
      </c>
      <c r="DE11" s="637"/>
      <c r="DF11" s="637"/>
      <c r="DG11" s="637"/>
      <c r="DH11" s="637"/>
      <c r="DI11" s="637"/>
      <c r="DJ11" s="637"/>
      <c r="DK11" s="637"/>
      <c r="DL11" s="637"/>
      <c r="DM11" s="637"/>
      <c r="DN11" s="637"/>
      <c r="DO11" s="637"/>
      <c r="DP11" s="638"/>
      <c r="DQ11" s="645">
        <v>367462</v>
      </c>
      <c r="DR11" s="637"/>
      <c r="DS11" s="637"/>
      <c r="DT11" s="637"/>
      <c r="DU11" s="637"/>
      <c r="DV11" s="637"/>
      <c r="DW11" s="637"/>
      <c r="DX11" s="637"/>
      <c r="DY11" s="637"/>
      <c r="DZ11" s="637"/>
      <c r="EA11" s="637"/>
      <c r="EB11" s="637"/>
      <c r="EC11" s="646"/>
    </row>
    <row r="12" spans="2:143" ht="11.25" customHeight="1" x14ac:dyDescent="0.15">
      <c r="B12" s="633" t="s">
        <v>255</v>
      </c>
      <c r="C12" s="634"/>
      <c r="D12" s="634"/>
      <c r="E12" s="634"/>
      <c r="F12" s="634"/>
      <c r="G12" s="634"/>
      <c r="H12" s="634"/>
      <c r="I12" s="634"/>
      <c r="J12" s="634"/>
      <c r="K12" s="634"/>
      <c r="L12" s="634"/>
      <c r="M12" s="634"/>
      <c r="N12" s="634"/>
      <c r="O12" s="634"/>
      <c r="P12" s="634"/>
      <c r="Q12" s="635"/>
      <c r="R12" s="636">
        <v>3456</v>
      </c>
      <c r="S12" s="637"/>
      <c r="T12" s="637"/>
      <c r="U12" s="637"/>
      <c r="V12" s="637"/>
      <c r="W12" s="637"/>
      <c r="X12" s="637"/>
      <c r="Y12" s="638"/>
      <c r="Z12" s="639">
        <v>0</v>
      </c>
      <c r="AA12" s="639"/>
      <c r="AB12" s="639"/>
      <c r="AC12" s="639"/>
      <c r="AD12" s="640">
        <v>3456</v>
      </c>
      <c r="AE12" s="640"/>
      <c r="AF12" s="640"/>
      <c r="AG12" s="640"/>
      <c r="AH12" s="640"/>
      <c r="AI12" s="640"/>
      <c r="AJ12" s="640"/>
      <c r="AK12" s="640"/>
      <c r="AL12" s="641">
        <v>0.1</v>
      </c>
      <c r="AM12" s="642"/>
      <c r="AN12" s="642"/>
      <c r="AO12" s="643"/>
      <c r="AP12" s="633" t="s">
        <v>256</v>
      </c>
      <c r="AQ12" s="634"/>
      <c r="AR12" s="634"/>
      <c r="AS12" s="634"/>
      <c r="AT12" s="634"/>
      <c r="AU12" s="634"/>
      <c r="AV12" s="634"/>
      <c r="AW12" s="634"/>
      <c r="AX12" s="634"/>
      <c r="AY12" s="634"/>
      <c r="AZ12" s="634"/>
      <c r="BA12" s="634"/>
      <c r="BB12" s="634"/>
      <c r="BC12" s="634"/>
      <c r="BD12" s="634"/>
      <c r="BE12" s="634"/>
      <c r="BF12" s="635"/>
      <c r="BG12" s="636">
        <v>198679</v>
      </c>
      <c r="BH12" s="637"/>
      <c r="BI12" s="637"/>
      <c r="BJ12" s="637"/>
      <c r="BK12" s="637"/>
      <c r="BL12" s="637"/>
      <c r="BM12" s="637"/>
      <c r="BN12" s="638"/>
      <c r="BO12" s="639">
        <v>37.6</v>
      </c>
      <c r="BP12" s="639"/>
      <c r="BQ12" s="639"/>
      <c r="BR12" s="639"/>
      <c r="BS12" s="640" t="s">
        <v>176</v>
      </c>
      <c r="BT12" s="640"/>
      <c r="BU12" s="640"/>
      <c r="BV12" s="640"/>
      <c r="BW12" s="640"/>
      <c r="BX12" s="640"/>
      <c r="BY12" s="640"/>
      <c r="BZ12" s="640"/>
      <c r="CA12" s="640"/>
      <c r="CB12" s="644"/>
      <c r="CD12" s="633" t="s">
        <v>257</v>
      </c>
      <c r="CE12" s="634"/>
      <c r="CF12" s="634"/>
      <c r="CG12" s="634"/>
      <c r="CH12" s="634"/>
      <c r="CI12" s="634"/>
      <c r="CJ12" s="634"/>
      <c r="CK12" s="634"/>
      <c r="CL12" s="634"/>
      <c r="CM12" s="634"/>
      <c r="CN12" s="634"/>
      <c r="CO12" s="634"/>
      <c r="CP12" s="634"/>
      <c r="CQ12" s="635"/>
      <c r="CR12" s="636">
        <v>311299</v>
      </c>
      <c r="CS12" s="637"/>
      <c r="CT12" s="637"/>
      <c r="CU12" s="637"/>
      <c r="CV12" s="637"/>
      <c r="CW12" s="637"/>
      <c r="CX12" s="637"/>
      <c r="CY12" s="638"/>
      <c r="CZ12" s="639">
        <v>3.9</v>
      </c>
      <c r="DA12" s="639"/>
      <c r="DB12" s="639"/>
      <c r="DC12" s="639"/>
      <c r="DD12" s="645">
        <v>110805</v>
      </c>
      <c r="DE12" s="637"/>
      <c r="DF12" s="637"/>
      <c r="DG12" s="637"/>
      <c r="DH12" s="637"/>
      <c r="DI12" s="637"/>
      <c r="DJ12" s="637"/>
      <c r="DK12" s="637"/>
      <c r="DL12" s="637"/>
      <c r="DM12" s="637"/>
      <c r="DN12" s="637"/>
      <c r="DO12" s="637"/>
      <c r="DP12" s="638"/>
      <c r="DQ12" s="645">
        <v>156662</v>
      </c>
      <c r="DR12" s="637"/>
      <c r="DS12" s="637"/>
      <c r="DT12" s="637"/>
      <c r="DU12" s="637"/>
      <c r="DV12" s="637"/>
      <c r="DW12" s="637"/>
      <c r="DX12" s="637"/>
      <c r="DY12" s="637"/>
      <c r="DZ12" s="637"/>
      <c r="EA12" s="637"/>
      <c r="EB12" s="637"/>
      <c r="EC12" s="646"/>
    </row>
    <row r="13" spans="2:143" ht="11.25" customHeight="1" x14ac:dyDescent="0.15">
      <c r="B13" s="633" t="s">
        <v>258</v>
      </c>
      <c r="C13" s="634"/>
      <c r="D13" s="634"/>
      <c r="E13" s="634"/>
      <c r="F13" s="634"/>
      <c r="G13" s="634"/>
      <c r="H13" s="634"/>
      <c r="I13" s="634"/>
      <c r="J13" s="634"/>
      <c r="K13" s="634"/>
      <c r="L13" s="634"/>
      <c r="M13" s="634"/>
      <c r="N13" s="634"/>
      <c r="O13" s="634"/>
      <c r="P13" s="634"/>
      <c r="Q13" s="635"/>
      <c r="R13" s="636" t="s">
        <v>176</v>
      </c>
      <c r="S13" s="637"/>
      <c r="T13" s="637"/>
      <c r="U13" s="637"/>
      <c r="V13" s="637"/>
      <c r="W13" s="637"/>
      <c r="X13" s="637"/>
      <c r="Y13" s="638"/>
      <c r="Z13" s="639" t="s">
        <v>132</v>
      </c>
      <c r="AA13" s="639"/>
      <c r="AB13" s="639"/>
      <c r="AC13" s="639"/>
      <c r="AD13" s="640" t="s">
        <v>132</v>
      </c>
      <c r="AE13" s="640"/>
      <c r="AF13" s="640"/>
      <c r="AG13" s="640"/>
      <c r="AH13" s="640"/>
      <c r="AI13" s="640"/>
      <c r="AJ13" s="640"/>
      <c r="AK13" s="640"/>
      <c r="AL13" s="641" t="s">
        <v>132</v>
      </c>
      <c r="AM13" s="642"/>
      <c r="AN13" s="642"/>
      <c r="AO13" s="643"/>
      <c r="AP13" s="633" t="s">
        <v>259</v>
      </c>
      <c r="AQ13" s="634"/>
      <c r="AR13" s="634"/>
      <c r="AS13" s="634"/>
      <c r="AT13" s="634"/>
      <c r="AU13" s="634"/>
      <c r="AV13" s="634"/>
      <c r="AW13" s="634"/>
      <c r="AX13" s="634"/>
      <c r="AY13" s="634"/>
      <c r="AZ13" s="634"/>
      <c r="BA13" s="634"/>
      <c r="BB13" s="634"/>
      <c r="BC13" s="634"/>
      <c r="BD13" s="634"/>
      <c r="BE13" s="634"/>
      <c r="BF13" s="635"/>
      <c r="BG13" s="636">
        <v>187865</v>
      </c>
      <c r="BH13" s="637"/>
      <c r="BI13" s="637"/>
      <c r="BJ13" s="637"/>
      <c r="BK13" s="637"/>
      <c r="BL13" s="637"/>
      <c r="BM13" s="637"/>
      <c r="BN13" s="638"/>
      <c r="BO13" s="639">
        <v>35.5</v>
      </c>
      <c r="BP13" s="639"/>
      <c r="BQ13" s="639"/>
      <c r="BR13" s="639"/>
      <c r="BS13" s="640" t="s">
        <v>176</v>
      </c>
      <c r="BT13" s="640"/>
      <c r="BU13" s="640"/>
      <c r="BV13" s="640"/>
      <c r="BW13" s="640"/>
      <c r="BX13" s="640"/>
      <c r="BY13" s="640"/>
      <c r="BZ13" s="640"/>
      <c r="CA13" s="640"/>
      <c r="CB13" s="644"/>
      <c r="CD13" s="633" t="s">
        <v>260</v>
      </c>
      <c r="CE13" s="634"/>
      <c r="CF13" s="634"/>
      <c r="CG13" s="634"/>
      <c r="CH13" s="634"/>
      <c r="CI13" s="634"/>
      <c r="CJ13" s="634"/>
      <c r="CK13" s="634"/>
      <c r="CL13" s="634"/>
      <c r="CM13" s="634"/>
      <c r="CN13" s="634"/>
      <c r="CO13" s="634"/>
      <c r="CP13" s="634"/>
      <c r="CQ13" s="635"/>
      <c r="CR13" s="636">
        <v>691318</v>
      </c>
      <c r="CS13" s="637"/>
      <c r="CT13" s="637"/>
      <c r="CU13" s="637"/>
      <c r="CV13" s="637"/>
      <c r="CW13" s="637"/>
      <c r="CX13" s="637"/>
      <c r="CY13" s="638"/>
      <c r="CZ13" s="639">
        <v>8.6</v>
      </c>
      <c r="DA13" s="639"/>
      <c r="DB13" s="639"/>
      <c r="DC13" s="639"/>
      <c r="DD13" s="645">
        <v>534387</v>
      </c>
      <c r="DE13" s="637"/>
      <c r="DF13" s="637"/>
      <c r="DG13" s="637"/>
      <c r="DH13" s="637"/>
      <c r="DI13" s="637"/>
      <c r="DJ13" s="637"/>
      <c r="DK13" s="637"/>
      <c r="DL13" s="637"/>
      <c r="DM13" s="637"/>
      <c r="DN13" s="637"/>
      <c r="DO13" s="637"/>
      <c r="DP13" s="638"/>
      <c r="DQ13" s="645">
        <v>177364</v>
      </c>
      <c r="DR13" s="637"/>
      <c r="DS13" s="637"/>
      <c r="DT13" s="637"/>
      <c r="DU13" s="637"/>
      <c r="DV13" s="637"/>
      <c r="DW13" s="637"/>
      <c r="DX13" s="637"/>
      <c r="DY13" s="637"/>
      <c r="DZ13" s="637"/>
      <c r="EA13" s="637"/>
      <c r="EB13" s="637"/>
      <c r="EC13" s="646"/>
    </row>
    <row r="14" spans="2:143" ht="11.25" customHeight="1" x14ac:dyDescent="0.15">
      <c r="B14" s="633" t="s">
        <v>261</v>
      </c>
      <c r="C14" s="634"/>
      <c r="D14" s="634"/>
      <c r="E14" s="634"/>
      <c r="F14" s="634"/>
      <c r="G14" s="634"/>
      <c r="H14" s="634"/>
      <c r="I14" s="634"/>
      <c r="J14" s="634"/>
      <c r="K14" s="634"/>
      <c r="L14" s="634"/>
      <c r="M14" s="634"/>
      <c r="N14" s="634"/>
      <c r="O14" s="634"/>
      <c r="P14" s="634"/>
      <c r="Q14" s="635"/>
      <c r="R14" s="636" t="s">
        <v>132</v>
      </c>
      <c r="S14" s="637"/>
      <c r="T14" s="637"/>
      <c r="U14" s="637"/>
      <c r="V14" s="637"/>
      <c r="W14" s="637"/>
      <c r="X14" s="637"/>
      <c r="Y14" s="638"/>
      <c r="Z14" s="639" t="s">
        <v>262</v>
      </c>
      <c r="AA14" s="639"/>
      <c r="AB14" s="639"/>
      <c r="AC14" s="639"/>
      <c r="AD14" s="640" t="s">
        <v>132</v>
      </c>
      <c r="AE14" s="640"/>
      <c r="AF14" s="640"/>
      <c r="AG14" s="640"/>
      <c r="AH14" s="640"/>
      <c r="AI14" s="640"/>
      <c r="AJ14" s="640"/>
      <c r="AK14" s="640"/>
      <c r="AL14" s="641" t="s">
        <v>132</v>
      </c>
      <c r="AM14" s="642"/>
      <c r="AN14" s="642"/>
      <c r="AO14" s="643"/>
      <c r="AP14" s="633" t="s">
        <v>263</v>
      </c>
      <c r="AQ14" s="634"/>
      <c r="AR14" s="634"/>
      <c r="AS14" s="634"/>
      <c r="AT14" s="634"/>
      <c r="AU14" s="634"/>
      <c r="AV14" s="634"/>
      <c r="AW14" s="634"/>
      <c r="AX14" s="634"/>
      <c r="AY14" s="634"/>
      <c r="AZ14" s="634"/>
      <c r="BA14" s="634"/>
      <c r="BB14" s="634"/>
      <c r="BC14" s="634"/>
      <c r="BD14" s="634"/>
      <c r="BE14" s="634"/>
      <c r="BF14" s="635"/>
      <c r="BG14" s="636">
        <v>17131</v>
      </c>
      <c r="BH14" s="637"/>
      <c r="BI14" s="637"/>
      <c r="BJ14" s="637"/>
      <c r="BK14" s="637"/>
      <c r="BL14" s="637"/>
      <c r="BM14" s="637"/>
      <c r="BN14" s="638"/>
      <c r="BO14" s="639">
        <v>3.2</v>
      </c>
      <c r="BP14" s="639"/>
      <c r="BQ14" s="639"/>
      <c r="BR14" s="639"/>
      <c r="BS14" s="640" t="s">
        <v>132</v>
      </c>
      <c r="BT14" s="640"/>
      <c r="BU14" s="640"/>
      <c r="BV14" s="640"/>
      <c r="BW14" s="640"/>
      <c r="BX14" s="640"/>
      <c r="BY14" s="640"/>
      <c r="BZ14" s="640"/>
      <c r="CA14" s="640"/>
      <c r="CB14" s="644"/>
      <c r="CD14" s="633" t="s">
        <v>264</v>
      </c>
      <c r="CE14" s="634"/>
      <c r="CF14" s="634"/>
      <c r="CG14" s="634"/>
      <c r="CH14" s="634"/>
      <c r="CI14" s="634"/>
      <c r="CJ14" s="634"/>
      <c r="CK14" s="634"/>
      <c r="CL14" s="634"/>
      <c r="CM14" s="634"/>
      <c r="CN14" s="634"/>
      <c r="CO14" s="634"/>
      <c r="CP14" s="634"/>
      <c r="CQ14" s="635"/>
      <c r="CR14" s="636">
        <v>285016</v>
      </c>
      <c r="CS14" s="637"/>
      <c r="CT14" s="637"/>
      <c r="CU14" s="637"/>
      <c r="CV14" s="637"/>
      <c r="CW14" s="637"/>
      <c r="CX14" s="637"/>
      <c r="CY14" s="638"/>
      <c r="CZ14" s="639">
        <v>3.6</v>
      </c>
      <c r="DA14" s="639"/>
      <c r="DB14" s="639"/>
      <c r="DC14" s="639"/>
      <c r="DD14" s="645">
        <v>43076</v>
      </c>
      <c r="DE14" s="637"/>
      <c r="DF14" s="637"/>
      <c r="DG14" s="637"/>
      <c r="DH14" s="637"/>
      <c r="DI14" s="637"/>
      <c r="DJ14" s="637"/>
      <c r="DK14" s="637"/>
      <c r="DL14" s="637"/>
      <c r="DM14" s="637"/>
      <c r="DN14" s="637"/>
      <c r="DO14" s="637"/>
      <c r="DP14" s="638"/>
      <c r="DQ14" s="645">
        <v>257317</v>
      </c>
      <c r="DR14" s="637"/>
      <c r="DS14" s="637"/>
      <c r="DT14" s="637"/>
      <c r="DU14" s="637"/>
      <c r="DV14" s="637"/>
      <c r="DW14" s="637"/>
      <c r="DX14" s="637"/>
      <c r="DY14" s="637"/>
      <c r="DZ14" s="637"/>
      <c r="EA14" s="637"/>
      <c r="EB14" s="637"/>
      <c r="EC14" s="646"/>
    </row>
    <row r="15" spans="2:143" ht="11.25" customHeight="1" x14ac:dyDescent="0.15">
      <c r="B15" s="633" t="s">
        <v>265</v>
      </c>
      <c r="C15" s="634"/>
      <c r="D15" s="634"/>
      <c r="E15" s="634"/>
      <c r="F15" s="634"/>
      <c r="G15" s="634"/>
      <c r="H15" s="634"/>
      <c r="I15" s="634"/>
      <c r="J15" s="634"/>
      <c r="K15" s="634"/>
      <c r="L15" s="634"/>
      <c r="M15" s="634"/>
      <c r="N15" s="634"/>
      <c r="O15" s="634"/>
      <c r="P15" s="634"/>
      <c r="Q15" s="635"/>
      <c r="R15" s="636" t="s">
        <v>132</v>
      </c>
      <c r="S15" s="637"/>
      <c r="T15" s="637"/>
      <c r="U15" s="637"/>
      <c r="V15" s="637"/>
      <c r="W15" s="637"/>
      <c r="X15" s="637"/>
      <c r="Y15" s="638"/>
      <c r="Z15" s="639" t="s">
        <v>132</v>
      </c>
      <c r="AA15" s="639"/>
      <c r="AB15" s="639"/>
      <c r="AC15" s="639"/>
      <c r="AD15" s="640" t="s">
        <v>176</v>
      </c>
      <c r="AE15" s="640"/>
      <c r="AF15" s="640"/>
      <c r="AG15" s="640"/>
      <c r="AH15" s="640"/>
      <c r="AI15" s="640"/>
      <c r="AJ15" s="640"/>
      <c r="AK15" s="640"/>
      <c r="AL15" s="641" t="s">
        <v>132</v>
      </c>
      <c r="AM15" s="642"/>
      <c r="AN15" s="642"/>
      <c r="AO15" s="643"/>
      <c r="AP15" s="633" t="s">
        <v>266</v>
      </c>
      <c r="AQ15" s="634"/>
      <c r="AR15" s="634"/>
      <c r="AS15" s="634"/>
      <c r="AT15" s="634"/>
      <c r="AU15" s="634"/>
      <c r="AV15" s="634"/>
      <c r="AW15" s="634"/>
      <c r="AX15" s="634"/>
      <c r="AY15" s="634"/>
      <c r="AZ15" s="634"/>
      <c r="BA15" s="634"/>
      <c r="BB15" s="634"/>
      <c r="BC15" s="634"/>
      <c r="BD15" s="634"/>
      <c r="BE15" s="634"/>
      <c r="BF15" s="635"/>
      <c r="BG15" s="636">
        <v>41873</v>
      </c>
      <c r="BH15" s="637"/>
      <c r="BI15" s="637"/>
      <c r="BJ15" s="637"/>
      <c r="BK15" s="637"/>
      <c r="BL15" s="637"/>
      <c r="BM15" s="637"/>
      <c r="BN15" s="638"/>
      <c r="BO15" s="639">
        <v>7.9</v>
      </c>
      <c r="BP15" s="639"/>
      <c r="BQ15" s="639"/>
      <c r="BR15" s="639"/>
      <c r="BS15" s="640" t="s">
        <v>262</v>
      </c>
      <c r="BT15" s="640"/>
      <c r="BU15" s="640"/>
      <c r="BV15" s="640"/>
      <c r="BW15" s="640"/>
      <c r="BX15" s="640"/>
      <c r="BY15" s="640"/>
      <c r="BZ15" s="640"/>
      <c r="CA15" s="640"/>
      <c r="CB15" s="644"/>
      <c r="CD15" s="633" t="s">
        <v>267</v>
      </c>
      <c r="CE15" s="634"/>
      <c r="CF15" s="634"/>
      <c r="CG15" s="634"/>
      <c r="CH15" s="634"/>
      <c r="CI15" s="634"/>
      <c r="CJ15" s="634"/>
      <c r="CK15" s="634"/>
      <c r="CL15" s="634"/>
      <c r="CM15" s="634"/>
      <c r="CN15" s="634"/>
      <c r="CO15" s="634"/>
      <c r="CP15" s="634"/>
      <c r="CQ15" s="635"/>
      <c r="CR15" s="636">
        <v>756077</v>
      </c>
      <c r="CS15" s="637"/>
      <c r="CT15" s="637"/>
      <c r="CU15" s="637"/>
      <c r="CV15" s="637"/>
      <c r="CW15" s="637"/>
      <c r="CX15" s="637"/>
      <c r="CY15" s="638"/>
      <c r="CZ15" s="639">
        <v>9.4</v>
      </c>
      <c r="DA15" s="639"/>
      <c r="DB15" s="639"/>
      <c r="DC15" s="639"/>
      <c r="DD15" s="645">
        <v>186320</v>
      </c>
      <c r="DE15" s="637"/>
      <c r="DF15" s="637"/>
      <c r="DG15" s="637"/>
      <c r="DH15" s="637"/>
      <c r="DI15" s="637"/>
      <c r="DJ15" s="637"/>
      <c r="DK15" s="637"/>
      <c r="DL15" s="637"/>
      <c r="DM15" s="637"/>
      <c r="DN15" s="637"/>
      <c r="DO15" s="637"/>
      <c r="DP15" s="638"/>
      <c r="DQ15" s="645">
        <v>583331</v>
      </c>
      <c r="DR15" s="637"/>
      <c r="DS15" s="637"/>
      <c r="DT15" s="637"/>
      <c r="DU15" s="637"/>
      <c r="DV15" s="637"/>
      <c r="DW15" s="637"/>
      <c r="DX15" s="637"/>
      <c r="DY15" s="637"/>
      <c r="DZ15" s="637"/>
      <c r="EA15" s="637"/>
      <c r="EB15" s="637"/>
      <c r="EC15" s="646"/>
    </row>
    <row r="16" spans="2:143" ht="11.25" customHeight="1" x14ac:dyDescent="0.15">
      <c r="B16" s="633" t="s">
        <v>268</v>
      </c>
      <c r="C16" s="634"/>
      <c r="D16" s="634"/>
      <c r="E16" s="634"/>
      <c r="F16" s="634"/>
      <c r="G16" s="634"/>
      <c r="H16" s="634"/>
      <c r="I16" s="634"/>
      <c r="J16" s="634"/>
      <c r="K16" s="634"/>
      <c r="L16" s="634"/>
      <c r="M16" s="634"/>
      <c r="N16" s="634"/>
      <c r="O16" s="634"/>
      <c r="P16" s="634"/>
      <c r="Q16" s="635"/>
      <c r="R16" s="636">
        <v>6180</v>
      </c>
      <c r="S16" s="637"/>
      <c r="T16" s="637"/>
      <c r="U16" s="637"/>
      <c r="V16" s="637"/>
      <c r="W16" s="637"/>
      <c r="X16" s="637"/>
      <c r="Y16" s="638"/>
      <c r="Z16" s="639">
        <v>0.1</v>
      </c>
      <c r="AA16" s="639"/>
      <c r="AB16" s="639"/>
      <c r="AC16" s="639"/>
      <c r="AD16" s="640">
        <v>6180</v>
      </c>
      <c r="AE16" s="640"/>
      <c r="AF16" s="640"/>
      <c r="AG16" s="640"/>
      <c r="AH16" s="640"/>
      <c r="AI16" s="640"/>
      <c r="AJ16" s="640"/>
      <c r="AK16" s="640"/>
      <c r="AL16" s="641">
        <v>0.2</v>
      </c>
      <c r="AM16" s="642"/>
      <c r="AN16" s="642"/>
      <c r="AO16" s="643"/>
      <c r="AP16" s="633" t="s">
        <v>269</v>
      </c>
      <c r="AQ16" s="634"/>
      <c r="AR16" s="634"/>
      <c r="AS16" s="634"/>
      <c r="AT16" s="634"/>
      <c r="AU16" s="634"/>
      <c r="AV16" s="634"/>
      <c r="AW16" s="634"/>
      <c r="AX16" s="634"/>
      <c r="AY16" s="634"/>
      <c r="AZ16" s="634"/>
      <c r="BA16" s="634"/>
      <c r="BB16" s="634"/>
      <c r="BC16" s="634"/>
      <c r="BD16" s="634"/>
      <c r="BE16" s="634"/>
      <c r="BF16" s="635"/>
      <c r="BG16" s="636" t="s">
        <v>132</v>
      </c>
      <c r="BH16" s="637"/>
      <c r="BI16" s="637"/>
      <c r="BJ16" s="637"/>
      <c r="BK16" s="637"/>
      <c r="BL16" s="637"/>
      <c r="BM16" s="637"/>
      <c r="BN16" s="638"/>
      <c r="BO16" s="639" t="s">
        <v>262</v>
      </c>
      <c r="BP16" s="639"/>
      <c r="BQ16" s="639"/>
      <c r="BR16" s="639"/>
      <c r="BS16" s="640" t="s">
        <v>132</v>
      </c>
      <c r="BT16" s="640"/>
      <c r="BU16" s="640"/>
      <c r="BV16" s="640"/>
      <c r="BW16" s="640"/>
      <c r="BX16" s="640"/>
      <c r="BY16" s="640"/>
      <c r="BZ16" s="640"/>
      <c r="CA16" s="640"/>
      <c r="CB16" s="644"/>
      <c r="CD16" s="633" t="s">
        <v>270</v>
      </c>
      <c r="CE16" s="634"/>
      <c r="CF16" s="634"/>
      <c r="CG16" s="634"/>
      <c r="CH16" s="634"/>
      <c r="CI16" s="634"/>
      <c r="CJ16" s="634"/>
      <c r="CK16" s="634"/>
      <c r="CL16" s="634"/>
      <c r="CM16" s="634"/>
      <c r="CN16" s="634"/>
      <c r="CO16" s="634"/>
      <c r="CP16" s="634"/>
      <c r="CQ16" s="635"/>
      <c r="CR16" s="636">
        <v>94954</v>
      </c>
      <c r="CS16" s="637"/>
      <c r="CT16" s="637"/>
      <c r="CU16" s="637"/>
      <c r="CV16" s="637"/>
      <c r="CW16" s="637"/>
      <c r="CX16" s="637"/>
      <c r="CY16" s="638"/>
      <c r="CZ16" s="639">
        <v>1.2</v>
      </c>
      <c r="DA16" s="639"/>
      <c r="DB16" s="639"/>
      <c r="DC16" s="639"/>
      <c r="DD16" s="645" t="s">
        <v>132</v>
      </c>
      <c r="DE16" s="637"/>
      <c r="DF16" s="637"/>
      <c r="DG16" s="637"/>
      <c r="DH16" s="637"/>
      <c r="DI16" s="637"/>
      <c r="DJ16" s="637"/>
      <c r="DK16" s="637"/>
      <c r="DL16" s="637"/>
      <c r="DM16" s="637"/>
      <c r="DN16" s="637"/>
      <c r="DO16" s="637"/>
      <c r="DP16" s="638"/>
      <c r="DQ16" s="645">
        <v>15125</v>
      </c>
      <c r="DR16" s="637"/>
      <c r="DS16" s="637"/>
      <c r="DT16" s="637"/>
      <c r="DU16" s="637"/>
      <c r="DV16" s="637"/>
      <c r="DW16" s="637"/>
      <c r="DX16" s="637"/>
      <c r="DY16" s="637"/>
      <c r="DZ16" s="637"/>
      <c r="EA16" s="637"/>
      <c r="EB16" s="637"/>
      <c r="EC16" s="646"/>
    </row>
    <row r="17" spans="2:133" ht="11.25" customHeight="1" x14ac:dyDescent="0.15">
      <c r="B17" s="633" t="s">
        <v>271</v>
      </c>
      <c r="C17" s="634"/>
      <c r="D17" s="634"/>
      <c r="E17" s="634"/>
      <c r="F17" s="634"/>
      <c r="G17" s="634"/>
      <c r="H17" s="634"/>
      <c r="I17" s="634"/>
      <c r="J17" s="634"/>
      <c r="K17" s="634"/>
      <c r="L17" s="634"/>
      <c r="M17" s="634"/>
      <c r="N17" s="634"/>
      <c r="O17" s="634"/>
      <c r="P17" s="634"/>
      <c r="Q17" s="635"/>
      <c r="R17" s="636">
        <v>7692</v>
      </c>
      <c r="S17" s="637"/>
      <c r="T17" s="637"/>
      <c r="U17" s="637"/>
      <c r="V17" s="637"/>
      <c r="W17" s="637"/>
      <c r="X17" s="637"/>
      <c r="Y17" s="638"/>
      <c r="Z17" s="639">
        <v>0.1</v>
      </c>
      <c r="AA17" s="639"/>
      <c r="AB17" s="639"/>
      <c r="AC17" s="639"/>
      <c r="AD17" s="640">
        <v>7692</v>
      </c>
      <c r="AE17" s="640"/>
      <c r="AF17" s="640"/>
      <c r="AG17" s="640"/>
      <c r="AH17" s="640"/>
      <c r="AI17" s="640"/>
      <c r="AJ17" s="640"/>
      <c r="AK17" s="640"/>
      <c r="AL17" s="641">
        <v>0.2</v>
      </c>
      <c r="AM17" s="642"/>
      <c r="AN17" s="642"/>
      <c r="AO17" s="643"/>
      <c r="AP17" s="633" t="s">
        <v>272</v>
      </c>
      <c r="AQ17" s="634"/>
      <c r="AR17" s="634"/>
      <c r="AS17" s="634"/>
      <c r="AT17" s="634"/>
      <c r="AU17" s="634"/>
      <c r="AV17" s="634"/>
      <c r="AW17" s="634"/>
      <c r="AX17" s="634"/>
      <c r="AY17" s="634"/>
      <c r="AZ17" s="634"/>
      <c r="BA17" s="634"/>
      <c r="BB17" s="634"/>
      <c r="BC17" s="634"/>
      <c r="BD17" s="634"/>
      <c r="BE17" s="634"/>
      <c r="BF17" s="635"/>
      <c r="BG17" s="636" t="s">
        <v>132</v>
      </c>
      <c r="BH17" s="637"/>
      <c r="BI17" s="637"/>
      <c r="BJ17" s="637"/>
      <c r="BK17" s="637"/>
      <c r="BL17" s="637"/>
      <c r="BM17" s="637"/>
      <c r="BN17" s="638"/>
      <c r="BO17" s="639" t="s">
        <v>176</v>
      </c>
      <c r="BP17" s="639"/>
      <c r="BQ17" s="639"/>
      <c r="BR17" s="639"/>
      <c r="BS17" s="640" t="s">
        <v>132</v>
      </c>
      <c r="BT17" s="640"/>
      <c r="BU17" s="640"/>
      <c r="BV17" s="640"/>
      <c r="BW17" s="640"/>
      <c r="BX17" s="640"/>
      <c r="BY17" s="640"/>
      <c r="BZ17" s="640"/>
      <c r="CA17" s="640"/>
      <c r="CB17" s="644"/>
      <c r="CD17" s="633" t="s">
        <v>273</v>
      </c>
      <c r="CE17" s="634"/>
      <c r="CF17" s="634"/>
      <c r="CG17" s="634"/>
      <c r="CH17" s="634"/>
      <c r="CI17" s="634"/>
      <c r="CJ17" s="634"/>
      <c r="CK17" s="634"/>
      <c r="CL17" s="634"/>
      <c r="CM17" s="634"/>
      <c r="CN17" s="634"/>
      <c r="CO17" s="634"/>
      <c r="CP17" s="634"/>
      <c r="CQ17" s="635"/>
      <c r="CR17" s="636">
        <v>865209</v>
      </c>
      <c r="CS17" s="637"/>
      <c r="CT17" s="637"/>
      <c r="CU17" s="637"/>
      <c r="CV17" s="637"/>
      <c r="CW17" s="637"/>
      <c r="CX17" s="637"/>
      <c r="CY17" s="638"/>
      <c r="CZ17" s="639">
        <v>10.8</v>
      </c>
      <c r="DA17" s="639"/>
      <c r="DB17" s="639"/>
      <c r="DC17" s="639"/>
      <c r="DD17" s="645" t="s">
        <v>132</v>
      </c>
      <c r="DE17" s="637"/>
      <c r="DF17" s="637"/>
      <c r="DG17" s="637"/>
      <c r="DH17" s="637"/>
      <c r="DI17" s="637"/>
      <c r="DJ17" s="637"/>
      <c r="DK17" s="637"/>
      <c r="DL17" s="637"/>
      <c r="DM17" s="637"/>
      <c r="DN17" s="637"/>
      <c r="DO17" s="637"/>
      <c r="DP17" s="638"/>
      <c r="DQ17" s="645">
        <v>838780</v>
      </c>
      <c r="DR17" s="637"/>
      <c r="DS17" s="637"/>
      <c r="DT17" s="637"/>
      <c r="DU17" s="637"/>
      <c r="DV17" s="637"/>
      <c r="DW17" s="637"/>
      <c r="DX17" s="637"/>
      <c r="DY17" s="637"/>
      <c r="DZ17" s="637"/>
      <c r="EA17" s="637"/>
      <c r="EB17" s="637"/>
      <c r="EC17" s="646"/>
    </row>
    <row r="18" spans="2:133" ht="11.25" customHeight="1" x14ac:dyDescent="0.15">
      <c r="B18" s="633" t="s">
        <v>274</v>
      </c>
      <c r="C18" s="634"/>
      <c r="D18" s="634"/>
      <c r="E18" s="634"/>
      <c r="F18" s="634"/>
      <c r="G18" s="634"/>
      <c r="H18" s="634"/>
      <c r="I18" s="634"/>
      <c r="J18" s="634"/>
      <c r="K18" s="634"/>
      <c r="L18" s="634"/>
      <c r="M18" s="634"/>
      <c r="N18" s="634"/>
      <c r="O18" s="634"/>
      <c r="P18" s="634"/>
      <c r="Q18" s="635"/>
      <c r="R18" s="636">
        <v>2483</v>
      </c>
      <c r="S18" s="637"/>
      <c r="T18" s="637"/>
      <c r="U18" s="637"/>
      <c r="V18" s="637"/>
      <c r="W18" s="637"/>
      <c r="X18" s="637"/>
      <c r="Y18" s="638"/>
      <c r="Z18" s="639">
        <v>0</v>
      </c>
      <c r="AA18" s="639"/>
      <c r="AB18" s="639"/>
      <c r="AC18" s="639"/>
      <c r="AD18" s="640">
        <v>2483</v>
      </c>
      <c r="AE18" s="640"/>
      <c r="AF18" s="640"/>
      <c r="AG18" s="640"/>
      <c r="AH18" s="640"/>
      <c r="AI18" s="640"/>
      <c r="AJ18" s="640"/>
      <c r="AK18" s="640"/>
      <c r="AL18" s="641">
        <v>0.1</v>
      </c>
      <c r="AM18" s="642"/>
      <c r="AN18" s="642"/>
      <c r="AO18" s="643"/>
      <c r="AP18" s="633" t="s">
        <v>275</v>
      </c>
      <c r="AQ18" s="634"/>
      <c r="AR18" s="634"/>
      <c r="AS18" s="634"/>
      <c r="AT18" s="634"/>
      <c r="AU18" s="634"/>
      <c r="AV18" s="634"/>
      <c r="AW18" s="634"/>
      <c r="AX18" s="634"/>
      <c r="AY18" s="634"/>
      <c r="AZ18" s="634"/>
      <c r="BA18" s="634"/>
      <c r="BB18" s="634"/>
      <c r="BC18" s="634"/>
      <c r="BD18" s="634"/>
      <c r="BE18" s="634"/>
      <c r="BF18" s="635"/>
      <c r="BG18" s="636" t="s">
        <v>132</v>
      </c>
      <c r="BH18" s="637"/>
      <c r="BI18" s="637"/>
      <c r="BJ18" s="637"/>
      <c r="BK18" s="637"/>
      <c r="BL18" s="637"/>
      <c r="BM18" s="637"/>
      <c r="BN18" s="638"/>
      <c r="BO18" s="639" t="s">
        <v>132</v>
      </c>
      <c r="BP18" s="639"/>
      <c r="BQ18" s="639"/>
      <c r="BR18" s="639"/>
      <c r="BS18" s="640" t="s">
        <v>132</v>
      </c>
      <c r="BT18" s="640"/>
      <c r="BU18" s="640"/>
      <c r="BV18" s="640"/>
      <c r="BW18" s="640"/>
      <c r="BX18" s="640"/>
      <c r="BY18" s="640"/>
      <c r="BZ18" s="640"/>
      <c r="CA18" s="640"/>
      <c r="CB18" s="644"/>
      <c r="CD18" s="633" t="s">
        <v>276</v>
      </c>
      <c r="CE18" s="634"/>
      <c r="CF18" s="634"/>
      <c r="CG18" s="634"/>
      <c r="CH18" s="634"/>
      <c r="CI18" s="634"/>
      <c r="CJ18" s="634"/>
      <c r="CK18" s="634"/>
      <c r="CL18" s="634"/>
      <c r="CM18" s="634"/>
      <c r="CN18" s="634"/>
      <c r="CO18" s="634"/>
      <c r="CP18" s="634"/>
      <c r="CQ18" s="635"/>
      <c r="CR18" s="636" t="s">
        <v>262</v>
      </c>
      <c r="CS18" s="637"/>
      <c r="CT18" s="637"/>
      <c r="CU18" s="637"/>
      <c r="CV18" s="637"/>
      <c r="CW18" s="637"/>
      <c r="CX18" s="637"/>
      <c r="CY18" s="638"/>
      <c r="CZ18" s="639" t="s">
        <v>132</v>
      </c>
      <c r="DA18" s="639"/>
      <c r="DB18" s="639"/>
      <c r="DC18" s="639"/>
      <c r="DD18" s="645" t="s">
        <v>262</v>
      </c>
      <c r="DE18" s="637"/>
      <c r="DF18" s="637"/>
      <c r="DG18" s="637"/>
      <c r="DH18" s="637"/>
      <c r="DI18" s="637"/>
      <c r="DJ18" s="637"/>
      <c r="DK18" s="637"/>
      <c r="DL18" s="637"/>
      <c r="DM18" s="637"/>
      <c r="DN18" s="637"/>
      <c r="DO18" s="637"/>
      <c r="DP18" s="638"/>
      <c r="DQ18" s="645" t="s">
        <v>132</v>
      </c>
      <c r="DR18" s="637"/>
      <c r="DS18" s="637"/>
      <c r="DT18" s="637"/>
      <c r="DU18" s="637"/>
      <c r="DV18" s="637"/>
      <c r="DW18" s="637"/>
      <c r="DX18" s="637"/>
      <c r="DY18" s="637"/>
      <c r="DZ18" s="637"/>
      <c r="EA18" s="637"/>
      <c r="EB18" s="637"/>
      <c r="EC18" s="646"/>
    </row>
    <row r="19" spans="2:133" ht="11.25" customHeight="1" x14ac:dyDescent="0.15">
      <c r="B19" s="633" t="s">
        <v>277</v>
      </c>
      <c r="C19" s="634"/>
      <c r="D19" s="634"/>
      <c r="E19" s="634"/>
      <c r="F19" s="634"/>
      <c r="G19" s="634"/>
      <c r="H19" s="634"/>
      <c r="I19" s="634"/>
      <c r="J19" s="634"/>
      <c r="K19" s="634"/>
      <c r="L19" s="634"/>
      <c r="M19" s="634"/>
      <c r="N19" s="634"/>
      <c r="O19" s="634"/>
      <c r="P19" s="634"/>
      <c r="Q19" s="635"/>
      <c r="R19" s="636">
        <v>1915</v>
      </c>
      <c r="S19" s="637"/>
      <c r="T19" s="637"/>
      <c r="U19" s="637"/>
      <c r="V19" s="637"/>
      <c r="W19" s="637"/>
      <c r="X19" s="637"/>
      <c r="Y19" s="638"/>
      <c r="Z19" s="639">
        <v>0</v>
      </c>
      <c r="AA19" s="639"/>
      <c r="AB19" s="639"/>
      <c r="AC19" s="639"/>
      <c r="AD19" s="640">
        <v>1915</v>
      </c>
      <c r="AE19" s="640"/>
      <c r="AF19" s="640"/>
      <c r="AG19" s="640"/>
      <c r="AH19" s="640"/>
      <c r="AI19" s="640"/>
      <c r="AJ19" s="640"/>
      <c r="AK19" s="640"/>
      <c r="AL19" s="641">
        <v>0</v>
      </c>
      <c r="AM19" s="642"/>
      <c r="AN19" s="642"/>
      <c r="AO19" s="643"/>
      <c r="AP19" s="633" t="s">
        <v>278</v>
      </c>
      <c r="AQ19" s="634"/>
      <c r="AR19" s="634"/>
      <c r="AS19" s="634"/>
      <c r="AT19" s="634"/>
      <c r="AU19" s="634"/>
      <c r="AV19" s="634"/>
      <c r="AW19" s="634"/>
      <c r="AX19" s="634"/>
      <c r="AY19" s="634"/>
      <c r="AZ19" s="634"/>
      <c r="BA19" s="634"/>
      <c r="BB19" s="634"/>
      <c r="BC19" s="634"/>
      <c r="BD19" s="634"/>
      <c r="BE19" s="634"/>
      <c r="BF19" s="635"/>
      <c r="BG19" s="636">
        <v>1078</v>
      </c>
      <c r="BH19" s="637"/>
      <c r="BI19" s="637"/>
      <c r="BJ19" s="637"/>
      <c r="BK19" s="637"/>
      <c r="BL19" s="637"/>
      <c r="BM19" s="637"/>
      <c r="BN19" s="638"/>
      <c r="BO19" s="639">
        <v>0.2</v>
      </c>
      <c r="BP19" s="639"/>
      <c r="BQ19" s="639"/>
      <c r="BR19" s="639"/>
      <c r="BS19" s="640" t="s">
        <v>132</v>
      </c>
      <c r="BT19" s="640"/>
      <c r="BU19" s="640"/>
      <c r="BV19" s="640"/>
      <c r="BW19" s="640"/>
      <c r="BX19" s="640"/>
      <c r="BY19" s="640"/>
      <c r="BZ19" s="640"/>
      <c r="CA19" s="640"/>
      <c r="CB19" s="644"/>
      <c r="CD19" s="633" t="s">
        <v>279</v>
      </c>
      <c r="CE19" s="634"/>
      <c r="CF19" s="634"/>
      <c r="CG19" s="634"/>
      <c r="CH19" s="634"/>
      <c r="CI19" s="634"/>
      <c r="CJ19" s="634"/>
      <c r="CK19" s="634"/>
      <c r="CL19" s="634"/>
      <c r="CM19" s="634"/>
      <c r="CN19" s="634"/>
      <c r="CO19" s="634"/>
      <c r="CP19" s="634"/>
      <c r="CQ19" s="635"/>
      <c r="CR19" s="636" t="s">
        <v>132</v>
      </c>
      <c r="CS19" s="637"/>
      <c r="CT19" s="637"/>
      <c r="CU19" s="637"/>
      <c r="CV19" s="637"/>
      <c r="CW19" s="637"/>
      <c r="CX19" s="637"/>
      <c r="CY19" s="638"/>
      <c r="CZ19" s="639" t="s">
        <v>262</v>
      </c>
      <c r="DA19" s="639"/>
      <c r="DB19" s="639"/>
      <c r="DC19" s="639"/>
      <c r="DD19" s="645" t="s">
        <v>176</v>
      </c>
      <c r="DE19" s="637"/>
      <c r="DF19" s="637"/>
      <c r="DG19" s="637"/>
      <c r="DH19" s="637"/>
      <c r="DI19" s="637"/>
      <c r="DJ19" s="637"/>
      <c r="DK19" s="637"/>
      <c r="DL19" s="637"/>
      <c r="DM19" s="637"/>
      <c r="DN19" s="637"/>
      <c r="DO19" s="637"/>
      <c r="DP19" s="638"/>
      <c r="DQ19" s="645" t="s">
        <v>176</v>
      </c>
      <c r="DR19" s="637"/>
      <c r="DS19" s="637"/>
      <c r="DT19" s="637"/>
      <c r="DU19" s="637"/>
      <c r="DV19" s="637"/>
      <c r="DW19" s="637"/>
      <c r="DX19" s="637"/>
      <c r="DY19" s="637"/>
      <c r="DZ19" s="637"/>
      <c r="EA19" s="637"/>
      <c r="EB19" s="637"/>
      <c r="EC19" s="646"/>
    </row>
    <row r="20" spans="2:133" ht="11.25" customHeight="1" x14ac:dyDescent="0.15">
      <c r="B20" s="649" t="s">
        <v>280</v>
      </c>
      <c r="C20" s="650"/>
      <c r="D20" s="650"/>
      <c r="E20" s="650"/>
      <c r="F20" s="650"/>
      <c r="G20" s="650"/>
      <c r="H20" s="650"/>
      <c r="I20" s="650"/>
      <c r="J20" s="650"/>
      <c r="K20" s="650"/>
      <c r="L20" s="650"/>
      <c r="M20" s="650"/>
      <c r="N20" s="650"/>
      <c r="O20" s="650"/>
      <c r="P20" s="650"/>
      <c r="Q20" s="651"/>
      <c r="R20" s="636">
        <v>568</v>
      </c>
      <c r="S20" s="637"/>
      <c r="T20" s="637"/>
      <c r="U20" s="637"/>
      <c r="V20" s="637"/>
      <c r="W20" s="637"/>
      <c r="X20" s="637"/>
      <c r="Y20" s="638"/>
      <c r="Z20" s="639">
        <v>0</v>
      </c>
      <c r="AA20" s="639"/>
      <c r="AB20" s="639"/>
      <c r="AC20" s="639"/>
      <c r="AD20" s="640">
        <v>568</v>
      </c>
      <c r="AE20" s="640"/>
      <c r="AF20" s="640"/>
      <c r="AG20" s="640"/>
      <c r="AH20" s="640"/>
      <c r="AI20" s="640"/>
      <c r="AJ20" s="640"/>
      <c r="AK20" s="640"/>
      <c r="AL20" s="641">
        <v>0</v>
      </c>
      <c r="AM20" s="642"/>
      <c r="AN20" s="642"/>
      <c r="AO20" s="643"/>
      <c r="AP20" s="633" t="s">
        <v>281</v>
      </c>
      <c r="AQ20" s="634"/>
      <c r="AR20" s="634"/>
      <c r="AS20" s="634"/>
      <c r="AT20" s="634"/>
      <c r="AU20" s="634"/>
      <c r="AV20" s="634"/>
      <c r="AW20" s="634"/>
      <c r="AX20" s="634"/>
      <c r="AY20" s="634"/>
      <c r="AZ20" s="634"/>
      <c r="BA20" s="634"/>
      <c r="BB20" s="634"/>
      <c r="BC20" s="634"/>
      <c r="BD20" s="634"/>
      <c r="BE20" s="634"/>
      <c r="BF20" s="635"/>
      <c r="BG20" s="636">
        <v>1078</v>
      </c>
      <c r="BH20" s="637"/>
      <c r="BI20" s="637"/>
      <c r="BJ20" s="637"/>
      <c r="BK20" s="637"/>
      <c r="BL20" s="637"/>
      <c r="BM20" s="637"/>
      <c r="BN20" s="638"/>
      <c r="BO20" s="639">
        <v>0.2</v>
      </c>
      <c r="BP20" s="639"/>
      <c r="BQ20" s="639"/>
      <c r="BR20" s="639"/>
      <c r="BS20" s="640" t="s">
        <v>132</v>
      </c>
      <c r="BT20" s="640"/>
      <c r="BU20" s="640"/>
      <c r="BV20" s="640"/>
      <c r="BW20" s="640"/>
      <c r="BX20" s="640"/>
      <c r="BY20" s="640"/>
      <c r="BZ20" s="640"/>
      <c r="CA20" s="640"/>
      <c r="CB20" s="644"/>
      <c r="CD20" s="633" t="s">
        <v>282</v>
      </c>
      <c r="CE20" s="634"/>
      <c r="CF20" s="634"/>
      <c r="CG20" s="634"/>
      <c r="CH20" s="634"/>
      <c r="CI20" s="634"/>
      <c r="CJ20" s="634"/>
      <c r="CK20" s="634"/>
      <c r="CL20" s="634"/>
      <c r="CM20" s="634"/>
      <c r="CN20" s="634"/>
      <c r="CO20" s="634"/>
      <c r="CP20" s="634"/>
      <c r="CQ20" s="635"/>
      <c r="CR20" s="636">
        <v>8011960</v>
      </c>
      <c r="CS20" s="637"/>
      <c r="CT20" s="637"/>
      <c r="CU20" s="637"/>
      <c r="CV20" s="637"/>
      <c r="CW20" s="637"/>
      <c r="CX20" s="637"/>
      <c r="CY20" s="638"/>
      <c r="CZ20" s="639">
        <v>100</v>
      </c>
      <c r="DA20" s="639"/>
      <c r="DB20" s="639"/>
      <c r="DC20" s="639"/>
      <c r="DD20" s="645">
        <v>3075443</v>
      </c>
      <c r="DE20" s="637"/>
      <c r="DF20" s="637"/>
      <c r="DG20" s="637"/>
      <c r="DH20" s="637"/>
      <c r="DI20" s="637"/>
      <c r="DJ20" s="637"/>
      <c r="DK20" s="637"/>
      <c r="DL20" s="637"/>
      <c r="DM20" s="637"/>
      <c r="DN20" s="637"/>
      <c r="DO20" s="637"/>
      <c r="DP20" s="638"/>
      <c r="DQ20" s="645">
        <v>4639154</v>
      </c>
      <c r="DR20" s="637"/>
      <c r="DS20" s="637"/>
      <c r="DT20" s="637"/>
      <c r="DU20" s="637"/>
      <c r="DV20" s="637"/>
      <c r="DW20" s="637"/>
      <c r="DX20" s="637"/>
      <c r="DY20" s="637"/>
      <c r="DZ20" s="637"/>
      <c r="EA20" s="637"/>
      <c r="EB20" s="637"/>
      <c r="EC20" s="646"/>
    </row>
    <row r="21" spans="2:133" ht="11.25" customHeight="1" x14ac:dyDescent="0.15">
      <c r="B21" s="633" t="s">
        <v>283</v>
      </c>
      <c r="C21" s="634"/>
      <c r="D21" s="634"/>
      <c r="E21" s="634"/>
      <c r="F21" s="634"/>
      <c r="G21" s="634"/>
      <c r="H21" s="634"/>
      <c r="I21" s="634"/>
      <c r="J21" s="634"/>
      <c r="K21" s="634"/>
      <c r="L21" s="634"/>
      <c r="M21" s="634"/>
      <c r="N21" s="634"/>
      <c r="O21" s="634"/>
      <c r="P21" s="634"/>
      <c r="Q21" s="635"/>
      <c r="R21" s="636">
        <v>3520030</v>
      </c>
      <c r="S21" s="637"/>
      <c r="T21" s="637"/>
      <c r="U21" s="637"/>
      <c r="V21" s="637"/>
      <c r="W21" s="637"/>
      <c r="X21" s="637"/>
      <c r="Y21" s="638"/>
      <c r="Z21" s="639">
        <v>43.5</v>
      </c>
      <c r="AA21" s="639"/>
      <c r="AB21" s="639"/>
      <c r="AC21" s="639"/>
      <c r="AD21" s="640">
        <v>3141372</v>
      </c>
      <c r="AE21" s="640"/>
      <c r="AF21" s="640"/>
      <c r="AG21" s="640"/>
      <c r="AH21" s="640"/>
      <c r="AI21" s="640"/>
      <c r="AJ21" s="640"/>
      <c r="AK21" s="640"/>
      <c r="AL21" s="641">
        <v>78.8</v>
      </c>
      <c r="AM21" s="642"/>
      <c r="AN21" s="642"/>
      <c r="AO21" s="643"/>
      <c r="AP21" s="633" t="s">
        <v>284</v>
      </c>
      <c r="AQ21" s="652"/>
      <c r="AR21" s="652"/>
      <c r="AS21" s="652"/>
      <c r="AT21" s="652"/>
      <c r="AU21" s="652"/>
      <c r="AV21" s="652"/>
      <c r="AW21" s="652"/>
      <c r="AX21" s="652"/>
      <c r="AY21" s="652"/>
      <c r="AZ21" s="652"/>
      <c r="BA21" s="652"/>
      <c r="BB21" s="652"/>
      <c r="BC21" s="652"/>
      <c r="BD21" s="652"/>
      <c r="BE21" s="652"/>
      <c r="BF21" s="653"/>
      <c r="BG21" s="636">
        <v>1078</v>
      </c>
      <c r="BH21" s="637"/>
      <c r="BI21" s="637"/>
      <c r="BJ21" s="637"/>
      <c r="BK21" s="637"/>
      <c r="BL21" s="637"/>
      <c r="BM21" s="637"/>
      <c r="BN21" s="638"/>
      <c r="BO21" s="639">
        <v>0.2</v>
      </c>
      <c r="BP21" s="639"/>
      <c r="BQ21" s="639"/>
      <c r="BR21" s="639"/>
      <c r="BS21" s="640" t="s">
        <v>132</v>
      </c>
      <c r="BT21" s="640"/>
      <c r="BU21" s="640"/>
      <c r="BV21" s="640"/>
      <c r="BW21" s="640"/>
      <c r="BX21" s="640"/>
      <c r="BY21" s="640"/>
      <c r="BZ21" s="640"/>
      <c r="CA21" s="640"/>
      <c r="CB21" s="644"/>
      <c r="CD21" s="659"/>
      <c r="CE21" s="660"/>
      <c r="CF21" s="660"/>
      <c r="CG21" s="660"/>
      <c r="CH21" s="660"/>
      <c r="CI21" s="660"/>
      <c r="CJ21" s="660"/>
      <c r="CK21" s="660"/>
      <c r="CL21" s="660"/>
      <c r="CM21" s="660"/>
      <c r="CN21" s="660"/>
      <c r="CO21" s="660"/>
      <c r="CP21" s="660"/>
      <c r="CQ21" s="661"/>
      <c r="CR21" s="662"/>
      <c r="CS21" s="655"/>
      <c r="CT21" s="655"/>
      <c r="CU21" s="655"/>
      <c r="CV21" s="655"/>
      <c r="CW21" s="655"/>
      <c r="CX21" s="655"/>
      <c r="CY21" s="663"/>
      <c r="CZ21" s="664"/>
      <c r="DA21" s="664"/>
      <c r="DB21" s="664"/>
      <c r="DC21" s="664"/>
      <c r="DD21" s="654"/>
      <c r="DE21" s="655"/>
      <c r="DF21" s="655"/>
      <c r="DG21" s="655"/>
      <c r="DH21" s="655"/>
      <c r="DI21" s="655"/>
      <c r="DJ21" s="655"/>
      <c r="DK21" s="655"/>
      <c r="DL21" s="655"/>
      <c r="DM21" s="655"/>
      <c r="DN21" s="655"/>
      <c r="DO21" s="655"/>
      <c r="DP21" s="663"/>
      <c r="DQ21" s="654"/>
      <c r="DR21" s="655"/>
      <c r="DS21" s="655"/>
      <c r="DT21" s="655"/>
      <c r="DU21" s="655"/>
      <c r="DV21" s="655"/>
      <c r="DW21" s="655"/>
      <c r="DX21" s="655"/>
      <c r="DY21" s="655"/>
      <c r="DZ21" s="655"/>
      <c r="EA21" s="655"/>
      <c r="EB21" s="655"/>
      <c r="EC21" s="656"/>
    </row>
    <row r="22" spans="2:133" ht="11.25" customHeight="1" x14ac:dyDescent="0.15">
      <c r="B22" s="633" t="s">
        <v>285</v>
      </c>
      <c r="C22" s="634"/>
      <c r="D22" s="634"/>
      <c r="E22" s="634"/>
      <c r="F22" s="634"/>
      <c r="G22" s="634"/>
      <c r="H22" s="634"/>
      <c r="I22" s="634"/>
      <c r="J22" s="634"/>
      <c r="K22" s="634"/>
      <c r="L22" s="634"/>
      <c r="M22" s="634"/>
      <c r="N22" s="634"/>
      <c r="O22" s="634"/>
      <c r="P22" s="634"/>
      <c r="Q22" s="635"/>
      <c r="R22" s="636">
        <v>3141372</v>
      </c>
      <c r="S22" s="637"/>
      <c r="T22" s="637"/>
      <c r="U22" s="637"/>
      <c r="V22" s="637"/>
      <c r="W22" s="637"/>
      <c r="X22" s="637"/>
      <c r="Y22" s="638"/>
      <c r="Z22" s="639">
        <v>38.799999999999997</v>
      </c>
      <c r="AA22" s="639"/>
      <c r="AB22" s="639"/>
      <c r="AC22" s="639"/>
      <c r="AD22" s="640">
        <v>3141372</v>
      </c>
      <c r="AE22" s="640"/>
      <c r="AF22" s="640"/>
      <c r="AG22" s="640"/>
      <c r="AH22" s="640"/>
      <c r="AI22" s="640"/>
      <c r="AJ22" s="640"/>
      <c r="AK22" s="640"/>
      <c r="AL22" s="641">
        <v>78.8</v>
      </c>
      <c r="AM22" s="642"/>
      <c r="AN22" s="642"/>
      <c r="AO22" s="643"/>
      <c r="AP22" s="633" t="s">
        <v>286</v>
      </c>
      <c r="AQ22" s="652"/>
      <c r="AR22" s="652"/>
      <c r="AS22" s="652"/>
      <c r="AT22" s="652"/>
      <c r="AU22" s="652"/>
      <c r="AV22" s="652"/>
      <c r="AW22" s="652"/>
      <c r="AX22" s="652"/>
      <c r="AY22" s="652"/>
      <c r="AZ22" s="652"/>
      <c r="BA22" s="652"/>
      <c r="BB22" s="652"/>
      <c r="BC22" s="652"/>
      <c r="BD22" s="652"/>
      <c r="BE22" s="652"/>
      <c r="BF22" s="653"/>
      <c r="BG22" s="636" t="s">
        <v>132</v>
      </c>
      <c r="BH22" s="637"/>
      <c r="BI22" s="637"/>
      <c r="BJ22" s="637"/>
      <c r="BK22" s="637"/>
      <c r="BL22" s="637"/>
      <c r="BM22" s="637"/>
      <c r="BN22" s="638"/>
      <c r="BO22" s="639" t="s">
        <v>132</v>
      </c>
      <c r="BP22" s="639"/>
      <c r="BQ22" s="639"/>
      <c r="BR22" s="639"/>
      <c r="BS22" s="640" t="s">
        <v>262</v>
      </c>
      <c r="BT22" s="640"/>
      <c r="BU22" s="640"/>
      <c r="BV22" s="640"/>
      <c r="BW22" s="640"/>
      <c r="BX22" s="640"/>
      <c r="BY22" s="640"/>
      <c r="BZ22" s="640"/>
      <c r="CA22" s="640"/>
      <c r="CB22" s="644"/>
      <c r="CD22" s="618" t="s">
        <v>287</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15">
      <c r="B23" s="633" t="s">
        <v>288</v>
      </c>
      <c r="C23" s="634"/>
      <c r="D23" s="634"/>
      <c r="E23" s="634"/>
      <c r="F23" s="634"/>
      <c r="G23" s="634"/>
      <c r="H23" s="634"/>
      <c r="I23" s="634"/>
      <c r="J23" s="634"/>
      <c r="K23" s="634"/>
      <c r="L23" s="634"/>
      <c r="M23" s="634"/>
      <c r="N23" s="634"/>
      <c r="O23" s="634"/>
      <c r="P23" s="634"/>
      <c r="Q23" s="635"/>
      <c r="R23" s="636">
        <v>378658</v>
      </c>
      <c r="S23" s="637"/>
      <c r="T23" s="637"/>
      <c r="U23" s="637"/>
      <c r="V23" s="637"/>
      <c r="W23" s="637"/>
      <c r="X23" s="637"/>
      <c r="Y23" s="638"/>
      <c r="Z23" s="639">
        <v>4.7</v>
      </c>
      <c r="AA23" s="639"/>
      <c r="AB23" s="639"/>
      <c r="AC23" s="639"/>
      <c r="AD23" s="640" t="s">
        <v>132</v>
      </c>
      <c r="AE23" s="640"/>
      <c r="AF23" s="640"/>
      <c r="AG23" s="640"/>
      <c r="AH23" s="640"/>
      <c r="AI23" s="640"/>
      <c r="AJ23" s="640"/>
      <c r="AK23" s="640"/>
      <c r="AL23" s="641" t="s">
        <v>132</v>
      </c>
      <c r="AM23" s="642"/>
      <c r="AN23" s="642"/>
      <c r="AO23" s="643"/>
      <c r="AP23" s="633" t="s">
        <v>289</v>
      </c>
      <c r="AQ23" s="652"/>
      <c r="AR23" s="652"/>
      <c r="AS23" s="652"/>
      <c r="AT23" s="652"/>
      <c r="AU23" s="652"/>
      <c r="AV23" s="652"/>
      <c r="AW23" s="652"/>
      <c r="AX23" s="652"/>
      <c r="AY23" s="652"/>
      <c r="AZ23" s="652"/>
      <c r="BA23" s="652"/>
      <c r="BB23" s="652"/>
      <c r="BC23" s="652"/>
      <c r="BD23" s="652"/>
      <c r="BE23" s="652"/>
      <c r="BF23" s="653"/>
      <c r="BG23" s="636" t="s">
        <v>262</v>
      </c>
      <c r="BH23" s="637"/>
      <c r="BI23" s="637"/>
      <c r="BJ23" s="637"/>
      <c r="BK23" s="637"/>
      <c r="BL23" s="637"/>
      <c r="BM23" s="637"/>
      <c r="BN23" s="638"/>
      <c r="BO23" s="639" t="s">
        <v>132</v>
      </c>
      <c r="BP23" s="639"/>
      <c r="BQ23" s="639"/>
      <c r="BR23" s="639"/>
      <c r="BS23" s="640" t="s">
        <v>262</v>
      </c>
      <c r="BT23" s="640"/>
      <c r="BU23" s="640"/>
      <c r="BV23" s="640"/>
      <c r="BW23" s="640"/>
      <c r="BX23" s="640"/>
      <c r="BY23" s="640"/>
      <c r="BZ23" s="640"/>
      <c r="CA23" s="640"/>
      <c r="CB23" s="644"/>
      <c r="CD23" s="618" t="s">
        <v>228</v>
      </c>
      <c r="CE23" s="619"/>
      <c r="CF23" s="619"/>
      <c r="CG23" s="619"/>
      <c r="CH23" s="619"/>
      <c r="CI23" s="619"/>
      <c r="CJ23" s="619"/>
      <c r="CK23" s="619"/>
      <c r="CL23" s="619"/>
      <c r="CM23" s="619"/>
      <c r="CN23" s="619"/>
      <c r="CO23" s="619"/>
      <c r="CP23" s="619"/>
      <c r="CQ23" s="620"/>
      <c r="CR23" s="618" t="s">
        <v>290</v>
      </c>
      <c r="CS23" s="619"/>
      <c r="CT23" s="619"/>
      <c r="CU23" s="619"/>
      <c r="CV23" s="619"/>
      <c r="CW23" s="619"/>
      <c r="CX23" s="619"/>
      <c r="CY23" s="620"/>
      <c r="CZ23" s="618" t="s">
        <v>291</v>
      </c>
      <c r="DA23" s="619"/>
      <c r="DB23" s="619"/>
      <c r="DC23" s="620"/>
      <c r="DD23" s="618" t="s">
        <v>292</v>
      </c>
      <c r="DE23" s="619"/>
      <c r="DF23" s="619"/>
      <c r="DG23" s="619"/>
      <c r="DH23" s="619"/>
      <c r="DI23" s="619"/>
      <c r="DJ23" s="619"/>
      <c r="DK23" s="620"/>
      <c r="DL23" s="665" t="s">
        <v>293</v>
      </c>
      <c r="DM23" s="666"/>
      <c r="DN23" s="666"/>
      <c r="DO23" s="666"/>
      <c r="DP23" s="666"/>
      <c r="DQ23" s="666"/>
      <c r="DR23" s="666"/>
      <c r="DS23" s="666"/>
      <c r="DT23" s="666"/>
      <c r="DU23" s="666"/>
      <c r="DV23" s="667"/>
      <c r="DW23" s="618" t="s">
        <v>294</v>
      </c>
      <c r="DX23" s="619"/>
      <c r="DY23" s="619"/>
      <c r="DZ23" s="619"/>
      <c r="EA23" s="619"/>
      <c r="EB23" s="619"/>
      <c r="EC23" s="620"/>
    </row>
    <row r="24" spans="2:133" ht="11.25" customHeight="1" x14ac:dyDescent="0.15">
      <c r="B24" s="633" t="s">
        <v>295</v>
      </c>
      <c r="C24" s="634"/>
      <c r="D24" s="634"/>
      <c r="E24" s="634"/>
      <c r="F24" s="634"/>
      <c r="G24" s="634"/>
      <c r="H24" s="634"/>
      <c r="I24" s="634"/>
      <c r="J24" s="634"/>
      <c r="K24" s="634"/>
      <c r="L24" s="634"/>
      <c r="M24" s="634"/>
      <c r="N24" s="634"/>
      <c r="O24" s="634"/>
      <c r="P24" s="634"/>
      <c r="Q24" s="635"/>
      <c r="R24" s="636" t="s">
        <v>132</v>
      </c>
      <c r="S24" s="637"/>
      <c r="T24" s="637"/>
      <c r="U24" s="637"/>
      <c r="V24" s="637"/>
      <c r="W24" s="637"/>
      <c r="X24" s="637"/>
      <c r="Y24" s="638"/>
      <c r="Z24" s="639" t="s">
        <v>132</v>
      </c>
      <c r="AA24" s="639"/>
      <c r="AB24" s="639"/>
      <c r="AC24" s="639"/>
      <c r="AD24" s="640" t="s">
        <v>132</v>
      </c>
      <c r="AE24" s="640"/>
      <c r="AF24" s="640"/>
      <c r="AG24" s="640"/>
      <c r="AH24" s="640"/>
      <c r="AI24" s="640"/>
      <c r="AJ24" s="640"/>
      <c r="AK24" s="640"/>
      <c r="AL24" s="641" t="s">
        <v>132</v>
      </c>
      <c r="AM24" s="642"/>
      <c r="AN24" s="642"/>
      <c r="AO24" s="643"/>
      <c r="AP24" s="633" t="s">
        <v>296</v>
      </c>
      <c r="AQ24" s="652"/>
      <c r="AR24" s="652"/>
      <c r="AS24" s="652"/>
      <c r="AT24" s="652"/>
      <c r="AU24" s="652"/>
      <c r="AV24" s="652"/>
      <c r="AW24" s="652"/>
      <c r="AX24" s="652"/>
      <c r="AY24" s="652"/>
      <c r="AZ24" s="652"/>
      <c r="BA24" s="652"/>
      <c r="BB24" s="652"/>
      <c r="BC24" s="652"/>
      <c r="BD24" s="652"/>
      <c r="BE24" s="652"/>
      <c r="BF24" s="653"/>
      <c r="BG24" s="636" t="s">
        <v>262</v>
      </c>
      <c r="BH24" s="637"/>
      <c r="BI24" s="637"/>
      <c r="BJ24" s="637"/>
      <c r="BK24" s="637"/>
      <c r="BL24" s="637"/>
      <c r="BM24" s="637"/>
      <c r="BN24" s="638"/>
      <c r="BO24" s="639" t="s">
        <v>262</v>
      </c>
      <c r="BP24" s="639"/>
      <c r="BQ24" s="639"/>
      <c r="BR24" s="639"/>
      <c r="BS24" s="640" t="s">
        <v>132</v>
      </c>
      <c r="BT24" s="640"/>
      <c r="BU24" s="640"/>
      <c r="BV24" s="640"/>
      <c r="BW24" s="640"/>
      <c r="BX24" s="640"/>
      <c r="BY24" s="640"/>
      <c r="BZ24" s="640"/>
      <c r="CA24" s="640"/>
      <c r="CB24" s="644"/>
      <c r="CD24" s="622" t="s">
        <v>297</v>
      </c>
      <c r="CE24" s="623"/>
      <c r="CF24" s="623"/>
      <c r="CG24" s="623"/>
      <c r="CH24" s="623"/>
      <c r="CI24" s="623"/>
      <c r="CJ24" s="623"/>
      <c r="CK24" s="623"/>
      <c r="CL24" s="623"/>
      <c r="CM24" s="623"/>
      <c r="CN24" s="623"/>
      <c r="CO24" s="623"/>
      <c r="CP24" s="623"/>
      <c r="CQ24" s="624"/>
      <c r="CR24" s="625">
        <v>2505763</v>
      </c>
      <c r="CS24" s="626"/>
      <c r="CT24" s="626"/>
      <c r="CU24" s="626"/>
      <c r="CV24" s="626"/>
      <c r="CW24" s="626"/>
      <c r="CX24" s="626"/>
      <c r="CY24" s="627"/>
      <c r="CZ24" s="630">
        <v>31.3</v>
      </c>
      <c r="DA24" s="631"/>
      <c r="DB24" s="631"/>
      <c r="DC24" s="647"/>
      <c r="DD24" s="668">
        <v>2047665</v>
      </c>
      <c r="DE24" s="626"/>
      <c r="DF24" s="626"/>
      <c r="DG24" s="626"/>
      <c r="DH24" s="626"/>
      <c r="DI24" s="626"/>
      <c r="DJ24" s="626"/>
      <c r="DK24" s="627"/>
      <c r="DL24" s="668">
        <v>2041551</v>
      </c>
      <c r="DM24" s="626"/>
      <c r="DN24" s="626"/>
      <c r="DO24" s="626"/>
      <c r="DP24" s="626"/>
      <c r="DQ24" s="626"/>
      <c r="DR24" s="626"/>
      <c r="DS24" s="626"/>
      <c r="DT24" s="626"/>
      <c r="DU24" s="626"/>
      <c r="DV24" s="627"/>
      <c r="DW24" s="630">
        <v>50.8</v>
      </c>
      <c r="DX24" s="631"/>
      <c r="DY24" s="631"/>
      <c r="DZ24" s="631"/>
      <c r="EA24" s="631"/>
      <c r="EB24" s="631"/>
      <c r="EC24" s="632"/>
    </row>
    <row r="25" spans="2:133" ht="11.25" customHeight="1" x14ac:dyDescent="0.15">
      <c r="B25" s="633" t="s">
        <v>298</v>
      </c>
      <c r="C25" s="634"/>
      <c r="D25" s="634"/>
      <c r="E25" s="634"/>
      <c r="F25" s="634"/>
      <c r="G25" s="634"/>
      <c r="H25" s="634"/>
      <c r="I25" s="634"/>
      <c r="J25" s="634"/>
      <c r="K25" s="634"/>
      <c r="L25" s="634"/>
      <c r="M25" s="634"/>
      <c r="N25" s="634"/>
      <c r="O25" s="634"/>
      <c r="P25" s="634"/>
      <c r="Q25" s="635"/>
      <c r="R25" s="636">
        <v>4303854</v>
      </c>
      <c r="S25" s="637"/>
      <c r="T25" s="637"/>
      <c r="U25" s="637"/>
      <c r="V25" s="637"/>
      <c r="W25" s="637"/>
      <c r="X25" s="637"/>
      <c r="Y25" s="638"/>
      <c r="Z25" s="639">
        <v>53.2</v>
      </c>
      <c r="AA25" s="639"/>
      <c r="AB25" s="639"/>
      <c r="AC25" s="639"/>
      <c r="AD25" s="640">
        <v>3925196</v>
      </c>
      <c r="AE25" s="640"/>
      <c r="AF25" s="640"/>
      <c r="AG25" s="640"/>
      <c r="AH25" s="640"/>
      <c r="AI25" s="640"/>
      <c r="AJ25" s="640"/>
      <c r="AK25" s="640"/>
      <c r="AL25" s="641">
        <v>98.4</v>
      </c>
      <c r="AM25" s="642"/>
      <c r="AN25" s="642"/>
      <c r="AO25" s="643"/>
      <c r="AP25" s="633" t="s">
        <v>299</v>
      </c>
      <c r="AQ25" s="652"/>
      <c r="AR25" s="652"/>
      <c r="AS25" s="652"/>
      <c r="AT25" s="652"/>
      <c r="AU25" s="652"/>
      <c r="AV25" s="652"/>
      <c r="AW25" s="652"/>
      <c r="AX25" s="652"/>
      <c r="AY25" s="652"/>
      <c r="AZ25" s="652"/>
      <c r="BA25" s="652"/>
      <c r="BB25" s="652"/>
      <c r="BC25" s="652"/>
      <c r="BD25" s="652"/>
      <c r="BE25" s="652"/>
      <c r="BF25" s="653"/>
      <c r="BG25" s="636" t="s">
        <v>132</v>
      </c>
      <c r="BH25" s="637"/>
      <c r="BI25" s="637"/>
      <c r="BJ25" s="637"/>
      <c r="BK25" s="637"/>
      <c r="BL25" s="637"/>
      <c r="BM25" s="637"/>
      <c r="BN25" s="638"/>
      <c r="BO25" s="639" t="s">
        <v>132</v>
      </c>
      <c r="BP25" s="639"/>
      <c r="BQ25" s="639"/>
      <c r="BR25" s="639"/>
      <c r="BS25" s="640" t="s">
        <v>132</v>
      </c>
      <c r="BT25" s="640"/>
      <c r="BU25" s="640"/>
      <c r="BV25" s="640"/>
      <c r="BW25" s="640"/>
      <c r="BX25" s="640"/>
      <c r="BY25" s="640"/>
      <c r="BZ25" s="640"/>
      <c r="CA25" s="640"/>
      <c r="CB25" s="644"/>
      <c r="CD25" s="633" t="s">
        <v>300</v>
      </c>
      <c r="CE25" s="634"/>
      <c r="CF25" s="634"/>
      <c r="CG25" s="634"/>
      <c r="CH25" s="634"/>
      <c r="CI25" s="634"/>
      <c r="CJ25" s="634"/>
      <c r="CK25" s="634"/>
      <c r="CL25" s="634"/>
      <c r="CM25" s="634"/>
      <c r="CN25" s="634"/>
      <c r="CO25" s="634"/>
      <c r="CP25" s="634"/>
      <c r="CQ25" s="635"/>
      <c r="CR25" s="636">
        <v>1182871</v>
      </c>
      <c r="CS25" s="657"/>
      <c r="CT25" s="657"/>
      <c r="CU25" s="657"/>
      <c r="CV25" s="657"/>
      <c r="CW25" s="657"/>
      <c r="CX25" s="657"/>
      <c r="CY25" s="658"/>
      <c r="CZ25" s="641">
        <v>14.8</v>
      </c>
      <c r="DA25" s="669"/>
      <c r="DB25" s="669"/>
      <c r="DC25" s="671"/>
      <c r="DD25" s="645">
        <v>1095145</v>
      </c>
      <c r="DE25" s="657"/>
      <c r="DF25" s="657"/>
      <c r="DG25" s="657"/>
      <c r="DH25" s="657"/>
      <c r="DI25" s="657"/>
      <c r="DJ25" s="657"/>
      <c r="DK25" s="658"/>
      <c r="DL25" s="645">
        <v>1094951</v>
      </c>
      <c r="DM25" s="657"/>
      <c r="DN25" s="657"/>
      <c r="DO25" s="657"/>
      <c r="DP25" s="657"/>
      <c r="DQ25" s="657"/>
      <c r="DR25" s="657"/>
      <c r="DS25" s="657"/>
      <c r="DT25" s="657"/>
      <c r="DU25" s="657"/>
      <c r="DV25" s="658"/>
      <c r="DW25" s="641">
        <v>27.2</v>
      </c>
      <c r="DX25" s="669"/>
      <c r="DY25" s="669"/>
      <c r="DZ25" s="669"/>
      <c r="EA25" s="669"/>
      <c r="EB25" s="669"/>
      <c r="EC25" s="670"/>
    </row>
    <row r="26" spans="2:133" ht="11.25" customHeight="1" x14ac:dyDescent="0.15">
      <c r="B26" s="633" t="s">
        <v>301</v>
      </c>
      <c r="C26" s="634"/>
      <c r="D26" s="634"/>
      <c r="E26" s="634"/>
      <c r="F26" s="634"/>
      <c r="G26" s="634"/>
      <c r="H26" s="634"/>
      <c r="I26" s="634"/>
      <c r="J26" s="634"/>
      <c r="K26" s="634"/>
      <c r="L26" s="634"/>
      <c r="M26" s="634"/>
      <c r="N26" s="634"/>
      <c r="O26" s="634"/>
      <c r="P26" s="634"/>
      <c r="Q26" s="635"/>
      <c r="R26" s="636">
        <v>524</v>
      </c>
      <c r="S26" s="637"/>
      <c r="T26" s="637"/>
      <c r="U26" s="637"/>
      <c r="V26" s="637"/>
      <c r="W26" s="637"/>
      <c r="X26" s="637"/>
      <c r="Y26" s="638"/>
      <c r="Z26" s="639">
        <v>0</v>
      </c>
      <c r="AA26" s="639"/>
      <c r="AB26" s="639"/>
      <c r="AC26" s="639"/>
      <c r="AD26" s="640">
        <v>524</v>
      </c>
      <c r="AE26" s="640"/>
      <c r="AF26" s="640"/>
      <c r="AG26" s="640"/>
      <c r="AH26" s="640"/>
      <c r="AI26" s="640"/>
      <c r="AJ26" s="640"/>
      <c r="AK26" s="640"/>
      <c r="AL26" s="641">
        <v>0</v>
      </c>
      <c r="AM26" s="642"/>
      <c r="AN26" s="642"/>
      <c r="AO26" s="643"/>
      <c r="AP26" s="633" t="s">
        <v>302</v>
      </c>
      <c r="AQ26" s="652"/>
      <c r="AR26" s="652"/>
      <c r="AS26" s="652"/>
      <c r="AT26" s="652"/>
      <c r="AU26" s="652"/>
      <c r="AV26" s="652"/>
      <c r="AW26" s="652"/>
      <c r="AX26" s="652"/>
      <c r="AY26" s="652"/>
      <c r="AZ26" s="652"/>
      <c r="BA26" s="652"/>
      <c r="BB26" s="652"/>
      <c r="BC26" s="652"/>
      <c r="BD26" s="652"/>
      <c r="BE26" s="652"/>
      <c r="BF26" s="653"/>
      <c r="BG26" s="636" t="s">
        <v>262</v>
      </c>
      <c r="BH26" s="637"/>
      <c r="BI26" s="637"/>
      <c r="BJ26" s="637"/>
      <c r="BK26" s="637"/>
      <c r="BL26" s="637"/>
      <c r="BM26" s="637"/>
      <c r="BN26" s="638"/>
      <c r="BO26" s="639" t="s">
        <v>132</v>
      </c>
      <c r="BP26" s="639"/>
      <c r="BQ26" s="639"/>
      <c r="BR26" s="639"/>
      <c r="BS26" s="640" t="s">
        <v>132</v>
      </c>
      <c r="BT26" s="640"/>
      <c r="BU26" s="640"/>
      <c r="BV26" s="640"/>
      <c r="BW26" s="640"/>
      <c r="BX26" s="640"/>
      <c r="BY26" s="640"/>
      <c r="BZ26" s="640"/>
      <c r="CA26" s="640"/>
      <c r="CB26" s="644"/>
      <c r="CD26" s="633" t="s">
        <v>303</v>
      </c>
      <c r="CE26" s="634"/>
      <c r="CF26" s="634"/>
      <c r="CG26" s="634"/>
      <c r="CH26" s="634"/>
      <c r="CI26" s="634"/>
      <c r="CJ26" s="634"/>
      <c r="CK26" s="634"/>
      <c r="CL26" s="634"/>
      <c r="CM26" s="634"/>
      <c r="CN26" s="634"/>
      <c r="CO26" s="634"/>
      <c r="CP26" s="634"/>
      <c r="CQ26" s="635"/>
      <c r="CR26" s="636">
        <v>763280</v>
      </c>
      <c r="CS26" s="637"/>
      <c r="CT26" s="637"/>
      <c r="CU26" s="637"/>
      <c r="CV26" s="637"/>
      <c r="CW26" s="637"/>
      <c r="CX26" s="637"/>
      <c r="CY26" s="638"/>
      <c r="CZ26" s="641">
        <v>9.5</v>
      </c>
      <c r="DA26" s="669"/>
      <c r="DB26" s="669"/>
      <c r="DC26" s="671"/>
      <c r="DD26" s="645">
        <v>763280</v>
      </c>
      <c r="DE26" s="637"/>
      <c r="DF26" s="637"/>
      <c r="DG26" s="637"/>
      <c r="DH26" s="637"/>
      <c r="DI26" s="637"/>
      <c r="DJ26" s="637"/>
      <c r="DK26" s="638"/>
      <c r="DL26" s="645" t="s">
        <v>132</v>
      </c>
      <c r="DM26" s="637"/>
      <c r="DN26" s="637"/>
      <c r="DO26" s="637"/>
      <c r="DP26" s="637"/>
      <c r="DQ26" s="637"/>
      <c r="DR26" s="637"/>
      <c r="DS26" s="637"/>
      <c r="DT26" s="637"/>
      <c r="DU26" s="637"/>
      <c r="DV26" s="638"/>
      <c r="DW26" s="641" t="s">
        <v>176</v>
      </c>
      <c r="DX26" s="669"/>
      <c r="DY26" s="669"/>
      <c r="DZ26" s="669"/>
      <c r="EA26" s="669"/>
      <c r="EB26" s="669"/>
      <c r="EC26" s="670"/>
    </row>
    <row r="27" spans="2:133" ht="11.25" customHeight="1" x14ac:dyDescent="0.15">
      <c r="B27" s="633" t="s">
        <v>304</v>
      </c>
      <c r="C27" s="634"/>
      <c r="D27" s="634"/>
      <c r="E27" s="634"/>
      <c r="F27" s="634"/>
      <c r="G27" s="634"/>
      <c r="H27" s="634"/>
      <c r="I27" s="634"/>
      <c r="J27" s="634"/>
      <c r="K27" s="634"/>
      <c r="L27" s="634"/>
      <c r="M27" s="634"/>
      <c r="N27" s="634"/>
      <c r="O27" s="634"/>
      <c r="P27" s="634"/>
      <c r="Q27" s="635"/>
      <c r="R27" s="636">
        <v>6019</v>
      </c>
      <c r="S27" s="637"/>
      <c r="T27" s="637"/>
      <c r="U27" s="637"/>
      <c r="V27" s="637"/>
      <c r="W27" s="637"/>
      <c r="X27" s="637"/>
      <c r="Y27" s="638"/>
      <c r="Z27" s="639">
        <v>0.1</v>
      </c>
      <c r="AA27" s="639"/>
      <c r="AB27" s="639"/>
      <c r="AC27" s="639"/>
      <c r="AD27" s="640" t="s">
        <v>132</v>
      </c>
      <c r="AE27" s="640"/>
      <c r="AF27" s="640"/>
      <c r="AG27" s="640"/>
      <c r="AH27" s="640"/>
      <c r="AI27" s="640"/>
      <c r="AJ27" s="640"/>
      <c r="AK27" s="640"/>
      <c r="AL27" s="641" t="s">
        <v>262</v>
      </c>
      <c r="AM27" s="642"/>
      <c r="AN27" s="642"/>
      <c r="AO27" s="643"/>
      <c r="AP27" s="633" t="s">
        <v>305</v>
      </c>
      <c r="AQ27" s="634"/>
      <c r="AR27" s="634"/>
      <c r="AS27" s="634"/>
      <c r="AT27" s="634"/>
      <c r="AU27" s="634"/>
      <c r="AV27" s="634"/>
      <c r="AW27" s="634"/>
      <c r="AX27" s="634"/>
      <c r="AY27" s="634"/>
      <c r="AZ27" s="634"/>
      <c r="BA27" s="634"/>
      <c r="BB27" s="634"/>
      <c r="BC27" s="634"/>
      <c r="BD27" s="634"/>
      <c r="BE27" s="634"/>
      <c r="BF27" s="635"/>
      <c r="BG27" s="636">
        <v>528618</v>
      </c>
      <c r="BH27" s="637"/>
      <c r="BI27" s="637"/>
      <c r="BJ27" s="637"/>
      <c r="BK27" s="637"/>
      <c r="BL27" s="637"/>
      <c r="BM27" s="637"/>
      <c r="BN27" s="638"/>
      <c r="BO27" s="639">
        <v>100</v>
      </c>
      <c r="BP27" s="639"/>
      <c r="BQ27" s="639"/>
      <c r="BR27" s="639"/>
      <c r="BS27" s="640">
        <v>3994</v>
      </c>
      <c r="BT27" s="640"/>
      <c r="BU27" s="640"/>
      <c r="BV27" s="640"/>
      <c r="BW27" s="640"/>
      <c r="BX27" s="640"/>
      <c r="BY27" s="640"/>
      <c r="BZ27" s="640"/>
      <c r="CA27" s="640"/>
      <c r="CB27" s="644"/>
      <c r="CD27" s="633" t="s">
        <v>306</v>
      </c>
      <c r="CE27" s="634"/>
      <c r="CF27" s="634"/>
      <c r="CG27" s="634"/>
      <c r="CH27" s="634"/>
      <c r="CI27" s="634"/>
      <c r="CJ27" s="634"/>
      <c r="CK27" s="634"/>
      <c r="CL27" s="634"/>
      <c r="CM27" s="634"/>
      <c r="CN27" s="634"/>
      <c r="CO27" s="634"/>
      <c r="CP27" s="634"/>
      <c r="CQ27" s="635"/>
      <c r="CR27" s="636">
        <v>457683</v>
      </c>
      <c r="CS27" s="657"/>
      <c r="CT27" s="657"/>
      <c r="CU27" s="657"/>
      <c r="CV27" s="657"/>
      <c r="CW27" s="657"/>
      <c r="CX27" s="657"/>
      <c r="CY27" s="658"/>
      <c r="CZ27" s="641">
        <v>5.7</v>
      </c>
      <c r="DA27" s="669"/>
      <c r="DB27" s="669"/>
      <c r="DC27" s="671"/>
      <c r="DD27" s="645">
        <v>113740</v>
      </c>
      <c r="DE27" s="657"/>
      <c r="DF27" s="657"/>
      <c r="DG27" s="657"/>
      <c r="DH27" s="657"/>
      <c r="DI27" s="657"/>
      <c r="DJ27" s="657"/>
      <c r="DK27" s="658"/>
      <c r="DL27" s="645">
        <v>107820</v>
      </c>
      <c r="DM27" s="657"/>
      <c r="DN27" s="657"/>
      <c r="DO27" s="657"/>
      <c r="DP27" s="657"/>
      <c r="DQ27" s="657"/>
      <c r="DR27" s="657"/>
      <c r="DS27" s="657"/>
      <c r="DT27" s="657"/>
      <c r="DU27" s="657"/>
      <c r="DV27" s="658"/>
      <c r="DW27" s="641">
        <v>2.7</v>
      </c>
      <c r="DX27" s="669"/>
      <c r="DY27" s="669"/>
      <c r="DZ27" s="669"/>
      <c r="EA27" s="669"/>
      <c r="EB27" s="669"/>
      <c r="EC27" s="670"/>
    </row>
    <row r="28" spans="2:133" ht="11.25" customHeight="1" x14ac:dyDescent="0.15">
      <c r="B28" s="633" t="s">
        <v>307</v>
      </c>
      <c r="C28" s="634"/>
      <c r="D28" s="634"/>
      <c r="E28" s="634"/>
      <c r="F28" s="634"/>
      <c r="G28" s="634"/>
      <c r="H28" s="634"/>
      <c r="I28" s="634"/>
      <c r="J28" s="634"/>
      <c r="K28" s="634"/>
      <c r="L28" s="634"/>
      <c r="M28" s="634"/>
      <c r="N28" s="634"/>
      <c r="O28" s="634"/>
      <c r="P28" s="634"/>
      <c r="Q28" s="635"/>
      <c r="R28" s="636">
        <v>138571</v>
      </c>
      <c r="S28" s="637"/>
      <c r="T28" s="637"/>
      <c r="U28" s="637"/>
      <c r="V28" s="637"/>
      <c r="W28" s="637"/>
      <c r="X28" s="637"/>
      <c r="Y28" s="638"/>
      <c r="Z28" s="639">
        <v>1.7</v>
      </c>
      <c r="AA28" s="639"/>
      <c r="AB28" s="639"/>
      <c r="AC28" s="639"/>
      <c r="AD28" s="640">
        <v>600</v>
      </c>
      <c r="AE28" s="640"/>
      <c r="AF28" s="640"/>
      <c r="AG28" s="640"/>
      <c r="AH28" s="640"/>
      <c r="AI28" s="640"/>
      <c r="AJ28" s="640"/>
      <c r="AK28" s="640"/>
      <c r="AL28" s="641">
        <v>0</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308</v>
      </c>
      <c r="CE28" s="634"/>
      <c r="CF28" s="634"/>
      <c r="CG28" s="634"/>
      <c r="CH28" s="634"/>
      <c r="CI28" s="634"/>
      <c r="CJ28" s="634"/>
      <c r="CK28" s="634"/>
      <c r="CL28" s="634"/>
      <c r="CM28" s="634"/>
      <c r="CN28" s="634"/>
      <c r="CO28" s="634"/>
      <c r="CP28" s="634"/>
      <c r="CQ28" s="635"/>
      <c r="CR28" s="636">
        <v>865209</v>
      </c>
      <c r="CS28" s="637"/>
      <c r="CT28" s="637"/>
      <c r="CU28" s="637"/>
      <c r="CV28" s="637"/>
      <c r="CW28" s="637"/>
      <c r="CX28" s="637"/>
      <c r="CY28" s="638"/>
      <c r="CZ28" s="641">
        <v>10.8</v>
      </c>
      <c r="DA28" s="669"/>
      <c r="DB28" s="669"/>
      <c r="DC28" s="671"/>
      <c r="DD28" s="645">
        <v>838780</v>
      </c>
      <c r="DE28" s="637"/>
      <c r="DF28" s="637"/>
      <c r="DG28" s="637"/>
      <c r="DH28" s="637"/>
      <c r="DI28" s="637"/>
      <c r="DJ28" s="637"/>
      <c r="DK28" s="638"/>
      <c r="DL28" s="645">
        <v>838780</v>
      </c>
      <c r="DM28" s="637"/>
      <c r="DN28" s="637"/>
      <c r="DO28" s="637"/>
      <c r="DP28" s="637"/>
      <c r="DQ28" s="637"/>
      <c r="DR28" s="637"/>
      <c r="DS28" s="637"/>
      <c r="DT28" s="637"/>
      <c r="DU28" s="637"/>
      <c r="DV28" s="638"/>
      <c r="DW28" s="641">
        <v>20.9</v>
      </c>
      <c r="DX28" s="669"/>
      <c r="DY28" s="669"/>
      <c r="DZ28" s="669"/>
      <c r="EA28" s="669"/>
      <c r="EB28" s="669"/>
      <c r="EC28" s="670"/>
    </row>
    <row r="29" spans="2:133" ht="11.25" customHeight="1" x14ac:dyDescent="0.15">
      <c r="B29" s="633" t="s">
        <v>309</v>
      </c>
      <c r="C29" s="634"/>
      <c r="D29" s="634"/>
      <c r="E29" s="634"/>
      <c r="F29" s="634"/>
      <c r="G29" s="634"/>
      <c r="H29" s="634"/>
      <c r="I29" s="634"/>
      <c r="J29" s="634"/>
      <c r="K29" s="634"/>
      <c r="L29" s="634"/>
      <c r="M29" s="634"/>
      <c r="N29" s="634"/>
      <c r="O29" s="634"/>
      <c r="P29" s="634"/>
      <c r="Q29" s="635"/>
      <c r="R29" s="636">
        <v>3159</v>
      </c>
      <c r="S29" s="637"/>
      <c r="T29" s="637"/>
      <c r="U29" s="637"/>
      <c r="V29" s="637"/>
      <c r="W29" s="637"/>
      <c r="X29" s="637"/>
      <c r="Y29" s="638"/>
      <c r="Z29" s="639">
        <v>0</v>
      </c>
      <c r="AA29" s="639"/>
      <c r="AB29" s="639"/>
      <c r="AC29" s="639"/>
      <c r="AD29" s="640" t="s">
        <v>262</v>
      </c>
      <c r="AE29" s="640"/>
      <c r="AF29" s="640"/>
      <c r="AG29" s="640"/>
      <c r="AH29" s="640"/>
      <c r="AI29" s="640"/>
      <c r="AJ29" s="640"/>
      <c r="AK29" s="640"/>
      <c r="AL29" s="641" t="s">
        <v>132</v>
      </c>
      <c r="AM29" s="642"/>
      <c r="AN29" s="642"/>
      <c r="AO29" s="643"/>
      <c r="AP29" s="659"/>
      <c r="AQ29" s="660"/>
      <c r="AR29" s="660"/>
      <c r="AS29" s="660"/>
      <c r="AT29" s="660"/>
      <c r="AU29" s="660"/>
      <c r="AV29" s="660"/>
      <c r="AW29" s="660"/>
      <c r="AX29" s="660"/>
      <c r="AY29" s="660"/>
      <c r="AZ29" s="660"/>
      <c r="BA29" s="660"/>
      <c r="BB29" s="660"/>
      <c r="BC29" s="660"/>
      <c r="BD29" s="660"/>
      <c r="BE29" s="660"/>
      <c r="BF29" s="661"/>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4" t="s">
        <v>310</v>
      </c>
      <c r="CE29" s="675"/>
      <c r="CF29" s="633" t="s">
        <v>311</v>
      </c>
      <c r="CG29" s="634"/>
      <c r="CH29" s="634"/>
      <c r="CI29" s="634"/>
      <c r="CJ29" s="634"/>
      <c r="CK29" s="634"/>
      <c r="CL29" s="634"/>
      <c r="CM29" s="634"/>
      <c r="CN29" s="634"/>
      <c r="CO29" s="634"/>
      <c r="CP29" s="634"/>
      <c r="CQ29" s="635"/>
      <c r="CR29" s="636">
        <v>865058</v>
      </c>
      <c r="CS29" s="657"/>
      <c r="CT29" s="657"/>
      <c r="CU29" s="657"/>
      <c r="CV29" s="657"/>
      <c r="CW29" s="657"/>
      <c r="CX29" s="657"/>
      <c r="CY29" s="658"/>
      <c r="CZ29" s="641">
        <v>10.8</v>
      </c>
      <c r="DA29" s="669"/>
      <c r="DB29" s="669"/>
      <c r="DC29" s="671"/>
      <c r="DD29" s="645">
        <v>838629</v>
      </c>
      <c r="DE29" s="657"/>
      <c r="DF29" s="657"/>
      <c r="DG29" s="657"/>
      <c r="DH29" s="657"/>
      <c r="DI29" s="657"/>
      <c r="DJ29" s="657"/>
      <c r="DK29" s="658"/>
      <c r="DL29" s="645">
        <v>838629</v>
      </c>
      <c r="DM29" s="657"/>
      <c r="DN29" s="657"/>
      <c r="DO29" s="657"/>
      <c r="DP29" s="657"/>
      <c r="DQ29" s="657"/>
      <c r="DR29" s="657"/>
      <c r="DS29" s="657"/>
      <c r="DT29" s="657"/>
      <c r="DU29" s="657"/>
      <c r="DV29" s="658"/>
      <c r="DW29" s="641">
        <v>20.9</v>
      </c>
      <c r="DX29" s="669"/>
      <c r="DY29" s="669"/>
      <c r="DZ29" s="669"/>
      <c r="EA29" s="669"/>
      <c r="EB29" s="669"/>
      <c r="EC29" s="670"/>
    </row>
    <row r="30" spans="2:133" ht="11.25" customHeight="1" x14ac:dyDescent="0.15">
      <c r="B30" s="633" t="s">
        <v>312</v>
      </c>
      <c r="C30" s="634"/>
      <c r="D30" s="634"/>
      <c r="E30" s="634"/>
      <c r="F30" s="634"/>
      <c r="G30" s="634"/>
      <c r="H30" s="634"/>
      <c r="I30" s="634"/>
      <c r="J30" s="634"/>
      <c r="K30" s="634"/>
      <c r="L30" s="634"/>
      <c r="M30" s="634"/>
      <c r="N30" s="634"/>
      <c r="O30" s="634"/>
      <c r="P30" s="634"/>
      <c r="Q30" s="635"/>
      <c r="R30" s="636">
        <v>1892956</v>
      </c>
      <c r="S30" s="637"/>
      <c r="T30" s="637"/>
      <c r="U30" s="637"/>
      <c r="V30" s="637"/>
      <c r="W30" s="637"/>
      <c r="X30" s="637"/>
      <c r="Y30" s="638"/>
      <c r="Z30" s="639">
        <v>23.4</v>
      </c>
      <c r="AA30" s="639"/>
      <c r="AB30" s="639"/>
      <c r="AC30" s="639"/>
      <c r="AD30" s="640" t="s">
        <v>132</v>
      </c>
      <c r="AE30" s="640"/>
      <c r="AF30" s="640"/>
      <c r="AG30" s="640"/>
      <c r="AH30" s="640"/>
      <c r="AI30" s="640"/>
      <c r="AJ30" s="640"/>
      <c r="AK30" s="640"/>
      <c r="AL30" s="641" t="s">
        <v>132</v>
      </c>
      <c r="AM30" s="642"/>
      <c r="AN30" s="642"/>
      <c r="AO30" s="643"/>
      <c r="AP30" s="618" t="s">
        <v>228</v>
      </c>
      <c r="AQ30" s="619"/>
      <c r="AR30" s="619"/>
      <c r="AS30" s="619"/>
      <c r="AT30" s="619"/>
      <c r="AU30" s="619"/>
      <c r="AV30" s="619"/>
      <c r="AW30" s="619"/>
      <c r="AX30" s="619"/>
      <c r="AY30" s="619"/>
      <c r="AZ30" s="619"/>
      <c r="BA30" s="619"/>
      <c r="BB30" s="619"/>
      <c r="BC30" s="619"/>
      <c r="BD30" s="619"/>
      <c r="BE30" s="619"/>
      <c r="BF30" s="620"/>
      <c r="BG30" s="618" t="s">
        <v>313</v>
      </c>
      <c r="BH30" s="672"/>
      <c r="BI30" s="672"/>
      <c r="BJ30" s="672"/>
      <c r="BK30" s="672"/>
      <c r="BL30" s="672"/>
      <c r="BM30" s="672"/>
      <c r="BN30" s="672"/>
      <c r="BO30" s="672"/>
      <c r="BP30" s="672"/>
      <c r="BQ30" s="673"/>
      <c r="BR30" s="618" t="s">
        <v>314</v>
      </c>
      <c r="BS30" s="672"/>
      <c r="BT30" s="672"/>
      <c r="BU30" s="672"/>
      <c r="BV30" s="672"/>
      <c r="BW30" s="672"/>
      <c r="BX30" s="672"/>
      <c r="BY30" s="672"/>
      <c r="BZ30" s="672"/>
      <c r="CA30" s="672"/>
      <c r="CB30" s="673"/>
      <c r="CD30" s="676"/>
      <c r="CE30" s="677"/>
      <c r="CF30" s="633" t="s">
        <v>315</v>
      </c>
      <c r="CG30" s="634"/>
      <c r="CH30" s="634"/>
      <c r="CI30" s="634"/>
      <c r="CJ30" s="634"/>
      <c r="CK30" s="634"/>
      <c r="CL30" s="634"/>
      <c r="CM30" s="634"/>
      <c r="CN30" s="634"/>
      <c r="CO30" s="634"/>
      <c r="CP30" s="634"/>
      <c r="CQ30" s="635"/>
      <c r="CR30" s="636">
        <v>846701</v>
      </c>
      <c r="CS30" s="637"/>
      <c r="CT30" s="637"/>
      <c r="CU30" s="637"/>
      <c r="CV30" s="637"/>
      <c r="CW30" s="637"/>
      <c r="CX30" s="637"/>
      <c r="CY30" s="638"/>
      <c r="CZ30" s="641">
        <v>10.6</v>
      </c>
      <c r="DA30" s="669"/>
      <c r="DB30" s="669"/>
      <c r="DC30" s="671"/>
      <c r="DD30" s="645">
        <v>822865</v>
      </c>
      <c r="DE30" s="637"/>
      <c r="DF30" s="637"/>
      <c r="DG30" s="637"/>
      <c r="DH30" s="637"/>
      <c r="DI30" s="637"/>
      <c r="DJ30" s="637"/>
      <c r="DK30" s="638"/>
      <c r="DL30" s="645">
        <v>822865</v>
      </c>
      <c r="DM30" s="637"/>
      <c r="DN30" s="637"/>
      <c r="DO30" s="637"/>
      <c r="DP30" s="637"/>
      <c r="DQ30" s="637"/>
      <c r="DR30" s="637"/>
      <c r="DS30" s="637"/>
      <c r="DT30" s="637"/>
      <c r="DU30" s="637"/>
      <c r="DV30" s="638"/>
      <c r="DW30" s="641">
        <v>20.5</v>
      </c>
      <c r="DX30" s="669"/>
      <c r="DY30" s="669"/>
      <c r="DZ30" s="669"/>
      <c r="EA30" s="669"/>
      <c r="EB30" s="669"/>
      <c r="EC30" s="670"/>
    </row>
    <row r="31" spans="2:133" ht="11.25" customHeight="1" x14ac:dyDescent="0.15">
      <c r="B31" s="649" t="s">
        <v>316</v>
      </c>
      <c r="C31" s="650"/>
      <c r="D31" s="650"/>
      <c r="E31" s="650"/>
      <c r="F31" s="650"/>
      <c r="G31" s="650"/>
      <c r="H31" s="650"/>
      <c r="I31" s="650"/>
      <c r="J31" s="650"/>
      <c r="K31" s="650"/>
      <c r="L31" s="650"/>
      <c r="M31" s="650"/>
      <c r="N31" s="650"/>
      <c r="O31" s="650"/>
      <c r="P31" s="650"/>
      <c r="Q31" s="651"/>
      <c r="R31" s="636" t="s">
        <v>132</v>
      </c>
      <c r="S31" s="637"/>
      <c r="T31" s="637"/>
      <c r="U31" s="637"/>
      <c r="V31" s="637"/>
      <c r="W31" s="637"/>
      <c r="X31" s="637"/>
      <c r="Y31" s="638"/>
      <c r="Z31" s="639" t="s">
        <v>132</v>
      </c>
      <c r="AA31" s="639"/>
      <c r="AB31" s="639"/>
      <c r="AC31" s="639"/>
      <c r="AD31" s="640" t="s">
        <v>132</v>
      </c>
      <c r="AE31" s="640"/>
      <c r="AF31" s="640"/>
      <c r="AG31" s="640"/>
      <c r="AH31" s="640"/>
      <c r="AI31" s="640"/>
      <c r="AJ31" s="640"/>
      <c r="AK31" s="640"/>
      <c r="AL31" s="641" t="s">
        <v>262</v>
      </c>
      <c r="AM31" s="642"/>
      <c r="AN31" s="642"/>
      <c r="AO31" s="643"/>
      <c r="AP31" s="684" t="s">
        <v>317</v>
      </c>
      <c r="AQ31" s="685"/>
      <c r="AR31" s="685"/>
      <c r="AS31" s="685"/>
      <c r="AT31" s="690" t="s">
        <v>318</v>
      </c>
      <c r="AU31" s="212"/>
      <c r="AV31" s="212"/>
      <c r="AW31" s="212"/>
      <c r="AX31" s="622" t="s">
        <v>192</v>
      </c>
      <c r="AY31" s="623"/>
      <c r="AZ31" s="623"/>
      <c r="BA31" s="623"/>
      <c r="BB31" s="623"/>
      <c r="BC31" s="623"/>
      <c r="BD31" s="623"/>
      <c r="BE31" s="623"/>
      <c r="BF31" s="624"/>
      <c r="BG31" s="683">
        <v>100</v>
      </c>
      <c r="BH31" s="680"/>
      <c r="BI31" s="680"/>
      <c r="BJ31" s="680"/>
      <c r="BK31" s="680"/>
      <c r="BL31" s="680"/>
      <c r="BM31" s="631">
        <v>99.7</v>
      </c>
      <c r="BN31" s="680"/>
      <c r="BO31" s="680"/>
      <c r="BP31" s="680"/>
      <c r="BQ31" s="681"/>
      <c r="BR31" s="683">
        <v>99.9</v>
      </c>
      <c r="BS31" s="680"/>
      <c r="BT31" s="680"/>
      <c r="BU31" s="680"/>
      <c r="BV31" s="680"/>
      <c r="BW31" s="680"/>
      <c r="BX31" s="631">
        <v>99.4</v>
      </c>
      <c r="BY31" s="680"/>
      <c r="BZ31" s="680"/>
      <c r="CA31" s="680"/>
      <c r="CB31" s="681"/>
      <c r="CD31" s="676"/>
      <c r="CE31" s="677"/>
      <c r="CF31" s="633" t="s">
        <v>319</v>
      </c>
      <c r="CG31" s="634"/>
      <c r="CH31" s="634"/>
      <c r="CI31" s="634"/>
      <c r="CJ31" s="634"/>
      <c r="CK31" s="634"/>
      <c r="CL31" s="634"/>
      <c r="CM31" s="634"/>
      <c r="CN31" s="634"/>
      <c r="CO31" s="634"/>
      <c r="CP31" s="634"/>
      <c r="CQ31" s="635"/>
      <c r="CR31" s="636">
        <v>18357</v>
      </c>
      <c r="CS31" s="657"/>
      <c r="CT31" s="657"/>
      <c r="CU31" s="657"/>
      <c r="CV31" s="657"/>
      <c r="CW31" s="657"/>
      <c r="CX31" s="657"/>
      <c r="CY31" s="658"/>
      <c r="CZ31" s="641">
        <v>0.2</v>
      </c>
      <c r="DA31" s="669"/>
      <c r="DB31" s="669"/>
      <c r="DC31" s="671"/>
      <c r="DD31" s="645">
        <v>15764</v>
      </c>
      <c r="DE31" s="657"/>
      <c r="DF31" s="657"/>
      <c r="DG31" s="657"/>
      <c r="DH31" s="657"/>
      <c r="DI31" s="657"/>
      <c r="DJ31" s="657"/>
      <c r="DK31" s="658"/>
      <c r="DL31" s="645">
        <v>15764</v>
      </c>
      <c r="DM31" s="657"/>
      <c r="DN31" s="657"/>
      <c r="DO31" s="657"/>
      <c r="DP31" s="657"/>
      <c r="DQ31" s="657"/>
      <c r="DR31" s="657"/>
      <c r="DS31" s="657"/>
      <c r="DT31" s="657"/>
      <c r="DU31" s="657"/>
      <c r="DV31" s="658"/>
      <c r="DW31" s="641">
        <v>0.4</v>
      </c>
      <c r="DX31" s="669"/>
      <c r="DY31" s="669"/>
      <c r="DZ31" s="669"/>
      <c r="EA31" s="669"/>
      <c r="EB31" s="669"/>
      <c r="EC31" s="670"/>
    </row>
    <row r="32" spans="2:133" ht="11.25" customHeight="1" x14ac:dyDescent="0.15">
      <c r="B32" s="633" t="s">
        <v>320</v>
      </c>
      <c r="C32" s="634"/>
      <c r="D32" s="634"/>
      <c r="E32" s="634"/>
      <c r="F32" s="634"/>
      <c r="G32" s="634"/>
      <c r="H32" s="634"/>
      <c r="I32" s="634"/>
      <c r="J32" s="634"/>
      <c r="K32" s="634"/>
      <c r="L32" s="634"/>
      <c r="M32" s="634"/>
      <c r="N32" s="634"/>
      <c r="O32" s="634"/>
      <c r="P32" s="634"/>
      <c r="Q32" s="635"/>
      <c r="R32" s="636">
        <v>498482</v>
      </c>
      <c r="S32" s="637"/>
      <c r="T32" s="637"/>
      <c r="U32" s="637"/>
      <c r="V32" s="637"/>
      <c r="W32" s="637"/>
      <c r="X32" s="637"/>
      <c r="Y32" s="638"/>
      <c r="Z32" s="639">
        <v>6.2</v>
      </c>
      <c r="AA32" s="639"/>
      <c r="AB32" s="639"/>
      <c r="AC32" s="639"/>
      <c r="AD32" s="640" t="s">
        <v>262</v>
      </c>
      <c r="AE32" s="640"/>
      <c r="AF32" s="640"/>
      <c r="AG32" s="640"/>
      <c r="AH32" s="640"/>
      <c r="AI32" s="640"/>
      <c r="AJ32" s="640"/>
      <c r="AK32" s="640"/>
      <c r="AL32" s="641" t="s">
        <v>132</v>
      </c>
      <c r="AM32" s="642"/>
      <c r="AN32" s="642"/>
      <c r="AO32" s="643"/>
      <c r="AP32" s="686"/>
      <c r="AQ32" s="687"/>
      <c r="AR32" s="687"/>
      <c r="AS32" s="687"/>
      <c r="AT32" s="691"/>
      <c r="AU32" s="208" t="s">
        <v>321</v>
      </c>
      <c r="AX32" s="633" t="s">
        <v>322</v>
      </c>
      <c r="AY32" s="634"/>
      <c r="AZ32" s="634"/>
      <c r="BA32" s="634"/>
      <c r="BB32" s="634"/>
      <c r="BC32" s="634"/>
      <c r="BD32" s="634"/>
      <c r="BE32" s="634"/>
      <c r="BF32" s="635"/>
      <c r="BG32" s="693">
        <v>100</v>
      </c>
      <c r="BH32" s="657"/>
      <c r="BI32" s="657"/>
      <c r="BJ32" s="657"/>
      <c r="BK32" s="657"/>
      <c r="BL32" s="657"/>
      <c r="BM32" s="642">
        <v>99.7</v>
      </c>
      <c r="BN32" s="657"/>
      <c r="BO32" s="657"/>
      <c r="BP32" s="657"/>
      <c r="BQ32" s="682"/>
      <c r="BR32" s="693">
        <v>99.8</v>
      </c>
      <c r="BS32" s="657"/>
      <c r="BT32" s="657"/>
      <c r="BU32" s="657"/>
      <c r="BV32" s="657"/>
      <c r="BW32" s="657"/>
      <c r="BX32" s="642">
        <v>99.4</v>
      </c>
      <c r="BY32" s="657"/>
      <c r="BZ32" s="657"/>
      <c r="CA32" s="657"/>
      <c r="CB32" s="682"/>
      <c r="CD32" s="678"/>
      <c r="CE32" s="679"/>
      <c r="CF32" s="633" t="s">
        <v>323</v>
      </c>
      <c r="CG32" s="634"/>
      <c r="CH32" s="634"/>
      <c r="CI32" s="634"/>
      <c r="CJ32" s="634"/>
      <c r="CK32" s="634"/>
      <c r="CL32" s="634"/>
      <c r="CM32" s="634"/>
      <c r="CN32" s="634"/>
      <c r="CO32" s="634"/>
      <c r="CP32" s="634"/>
      <c r="CQ32" s="635"/>
      <c r="CR32" s="636">
        <v>151</v>
      </c>
      <c r="CS32" s="637"/>
      <c r="CT32" s="637"/>
      <c r="CU32" s="637"/>
      <c r="CV32" s="637"/>
      <c r="CW32" s="637"/>
      <c r="CX32" s="637"/>
      <c r="CY32" s="638"/>
      <c r="CZ32" s="641">
        <v>0</v>
      </c>
      <c r="DA32" s="669"/>
      <c r="DB32" s="669"/>
      <c r="DC32" s="671"/>
      <c r="DD32" s="645">
        <v>151</v>
      </c>
      <c r="DE32" s="637"/>
      <c r="DF32" s="637"/>
      <c r="DG32" s="637"/>
      <c r="DH32" s="637"/>
      <c r="DI32" s="637"/>
      <c r="DJ32" s="637"/>
      <c r="DK32" s="638"/>
      <c r="DL32" s="645">
        <v>151</v>
      </c>
      <c r="DM32" s="637"/>
      <c r="DN32" s="637"/>
      <c r="DO32" s="637"/>
      <c r="DP32" s="637"/>
      <c r="DQ32" s="637"/>
      <c r="DR32" s="637"/>
      <c r="DS32" s="637"/>
      <c r="DT32" s="637"/>
      <c r="DU32" s="637"/>
      <c r="DV32" s="638"/>
      <c r="DW32" s="641">
        <v>0</v>
      </c>
      <c r="DX32" s="669"/>
      <c r="DY32" s="669"/>
      <c r="DZ32" s="669"/>
      <c r="EA32" s="669"/>
      <c r="EB32" s="669"/>
      <c r="EC32" s="670"/>
    </row>
    <row r="33" spans="2:133" ht="11.25" customHeight="1" x14ac:dyDescent="0.15">
      <c r="B33" s="633" t="s">
        <v>324</v>
      </c>
      <c r="C33" s="634"/>
      <c r="D33" s="634"/>
      <c r="E33" s="634"/>
      <c r="F33" s="634"/>
      <c r="G33" s="634"/>
      <c r="H33" s="634"/>
      <c r="I33" s="634"/>
      <c r="J33" s="634"/>
      <c r="K33" s="634"/>
      <c r="L33" s="634"/>
      <c r="M33" s="634"/>
      <c r="N33" s="634"/>
      <c r="O33" s="634"/>
      <c r="P33" s="634"/>
      <c r="Q33" s="635"/>
      <c r="R33" s="636">
        <v>59504</v>
      </c>
      <c r="S33" s="637"/>
      <c r="T33" s="637"/>
      <c r="U33" s="637"/>
      <c r="V33" s="637"/>
      <c r="W33" s="637"/>
      <c r="X33" s="637"/>
      <c r="Y33" s="638"/>
      <c r="Z33" s="639">
        <v>0.7</v>
      </c>
      <c r="AA33" s="639"/>
      <c r="AB33" s="639"/>
      <c r="AC33" s="639"/>
      <c r="AD33" s="640">
        <v>40184</v>
      </c>
      <c r="AE33" s="640"/>
      <c r="AF33" s="640"/>
      <c r="AG33" s="640"/>
      <c r="AH33" s="640"/>
      <c r="AI33" s="640"/>
      <c r="AJ33" s="640"/>
      <c r="AK33" s="640"/>
      <c r="AL33" s="641">
        <v>1</v>
      </c>
      <c r="AM33" s="642"/>
      <c r="AN33" s="642"/>
      <c r="AO33" s="643"/>
      <c r="AP33" s="688"/>
      <c r="AQ33" s="689"/>
      <c r="AR33" s="689"/>
      <c r="AS33" s="689"/>
      <c r="AT33" s="692"/>
      <c r="AU33" s="213"/>
      <c r="AV33" s="213"/>
      <c r="AW33" s="213"/>
      <c r="AX33" s="659" t="s">
        <v>325</v>
      </c>
      <c r="AY33" s="660"/>
      <c r="AZ33" s="660"/>
      <c r="BA33" s="660"/>
      <c r="BB33" s="660"/>
      <c r="BC33" s="660"/>
      <c r="BD33" s="660"/>
      <c r="BE33" s="660"/>
      <c r="BF33" s="661"/>
      <c r="BG33" s="694">
        <v>100</v>
      </c>
      <c r="BH33" s="695"/>
      <c r="BI33" s="695"/>
      <c r="BJ33" s="695"/>
      <c r="BK33" s="695"/>
      <c r="BL33" s="695"/>
      <c r="BM33" s="696">
        <v>99.6</v>
      </c>
      <c r="BN33" s="695"/>
      <c r="BO33" s="695"/>
      <c r="BP33" s="695"/>
      <c r="BQ33" s="697"/>
      <c r="BR33" s="694">
        <v>100</v>
      </c>
      <c r="BS33" s="695"/>
      <c r="BT33" s="695"/>
      <c r="BU33" s="695"/>
      <c r="BV33" s="695"/>
      <c r="BW33" s="695"/>
      <c r="BX33" s="696">
        <v>99.3</v>
      </c>
      <c r="BY33" s="695"/>
      <c r="BZ33" s="695"/>
      <c r="CA33" s="695"/>
      <c r="CB33" s="697"/>
      <c r="CD33" s="633" t="s">
        <v>326</v>
      </c>
      <c r="CE33" s="634"/>
      <c r="CF33" s="634"/>
      <c r="CG33" s="634"/>
      <c r="CH33" s="634"/>
      <c r="CI33" s="634"/>
      <c r="CJ33" s="634"/>
      <c r="CK33" s="634"/>
      <c r="CL33" s="634"/>
      <c r="CM33" s="634"/>
      <c r="CN33" s="634"/>
      <c r="CO33" s="634"/>
      <c r="CP33" s="634"/>
      <c r="CQ33" s="635"/>
      <c r="CR33" s="636">
        <v>2335800</v>
      </c>
      <c r="CS33" s="657"/>
      <c r="CT33" s="657"/>
      <c r="CU33" s="657"/>
      <c r="CV33" s="657"/>
      <c r="CW33" s="657"/>
      <c r="CX33" s="657"/>
      <c r="CY33" s="658"/>
      <c r="CZ33" s="641">
        <v>29.2</v>
      </c>
      <c r="DA33" s="669"/>
      <c r="DB33" s="669"/>
      <c r="DC33" s="671"/>
      <c r="DD33" s="645">
        <v>1905871</v>
      </c>
      <c r="DE33" s="657"/>
      <c r="DF33" s="657"/>
      <c r="DG33" s="657"/>
      <c r="DH33" s="657"/>
      <c r="DI33" s="657"/>
      <c r="DJ33" s="657"/>
      <c r="DK33" s="658"/>
      <c r="DL33" s="645">
        <v>1215600</v>
      </c>
      <c r="DM33" s="657"/>
      <c r="DN33" s="657"/>
      <c r="DO33" s="657"/>
      <c r="DP33" s="657"/>
      <c r="DQ33" s="657"/>
      <c r="DR33" s="657"/>
      <c r="DS33" s="657"/>
      <c r="DT33" s="657"/>
      <c r="DU33" s="657"/>
      <c r="DV33" s="658"/>
      <c r="DW33" s="641">
        <v>30.2</v>
      </c>
      <c r="DX33" s="669"/>
      <c r="DY33" s="669"/>
      <c r="DZ33" s="669"/>
      <c r="EA33" s="669"/>
      <c r="EB33" s="669"/>
      <c r="EC33" s="670"/>
    </row>
    <row r="34" spans="2:133" ht="11.25" customHeight="1" x14ac:dyDescent="0.15">
      <c r="B34" s="633" t="s">
        <v>327</v>
      </c>
      <c r="C34" s="634"/>
      <c r="D34" s="634"/>
      <c r="E34" s="634"/>
      <c r="F34" s="634"/>
      <c r="G34" s="634"/>
      <c r="H34" s="634"/>
      <c r="I34" s="634"/>
      <c r="J34" s="634"/>
      <c r="K34" s="634"/>
      <c r="L34" s="634"/>
      <c r="M34" s="634"/>
      <c r="N34" s="634"/>
      <c r="O34" s="634"/>
      <c r="P34" s="634"/>
      <c r="Q34" s="635"/>
      <c r="R34" s="636">
        <v>142677</v>
      </c>
      <c r="S34" s="637"/>
      <c r="T34" s="637"/>
      <c r="U34" s="637"/>
      <c r="V34" s="637"/>
      <c r="W34" s="637"/>
      <c r="X34" s="637"/>
      <c r="Y34" s="638"/>
      <c r="Z34" s="639">
        <v>1.8</v>
      </c>
      <c r="AA34" s="639"/>
      <c r="AB34" s="639"/>
      <c r="AC34" s="639"/>
      <c r="AD34" s="640" t="s">
        <v>132</v>
      </c>
      <c r="AE34" s="640"/>
      <c r="AF34" s="640"/>
      <c r="AG34" s="640"/>
      <c r="AH34" s="640"/>
      <c r="AI34" s="640"/>
      <c r="AJ34" s="640"/>
      <c r="AK34" s="640"/>
      <c r="AL34" s="641" t="s">
        <v>132</v>
      </c>
      <c r="AM34" s="642"/>
      <c r="AN34" s="642"/>
      <c r="AO34" s="643"/>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33" t="s">
        <v>328</v>
      </c>
      <c r="CE34" s="634"/>
      <c r="CF34" s="634"/>
      <c r="CG34" s="634"/>
      <c r="CH34" s="634"/>
      <c r="CI34" s="634"/>
      <c r="CJ34" s="634"/>
      <c r="CK34" s="634"/>
      <c r="CL34" s="634"/>
      <c r="CM34" s="634"/>
      <c r="CN34" s="634"/>
      <c r="CO34" s="634"/>
      <c r="CP34" s="634"/>
      <c r="CQ34" s="635"/>
      <c r="CR34" s="636">
        <v>832335</v>
      </c>
      <c r="CS34" s="637"/>
      <c r="CT34" s="637"/>
      <c r="CU34" s="637"/>
      <c r="CV34" s="637"/>
      <c r="CW34" s="637"/>
      <c r="CX34" s="637"/>
      <c r="CY34" s="638"/>
      <c r="CZ34" s="641">
        <v>10.4</v>
      </c>
      <c r="DA34" s="669"/>
      <c r="DB34" s="669"/>
      <c r="DC34" s="671"/>
      <c r="DD34" s="645">
        <v>602899</v>
      </c>
      <c r="DE34" s="637"/>
      <c r="DF34" s="637"/>
      <c r="DG34" s="637"/>
      <c r="DH34" s="637"/>
      <c r="DI34" s="637"/>
      <c r="DJ34" s="637"/>
      <c r="DK34" s="638"/>
      <c r="DL34" s="645">
        <v>567874</v>
      </c>
      <c r="DM34" s="637"/>
      <c r="DN34" s="637"/>
      <c r="DO34" s="637"/>
      <c r="DP34" s="637"/>
      <c r="DQ34" s="637"/>
      <c r="DR34" s="637"/>
      <c r="DS34" s="637"/>
      <c r="DT34" s="637"/>
      <c r="DU34" s="637"/>
      <c r="DV34" s="638"/>
      <c r="DW34" s="641">
        <v>14.1</v>
      </c>
      <c r="DX34" s="669"/>
      <c r="DY34" s="669"/>
      <c r="DZ34" s="669"/>
      <c r="EA34" s="669"/>
      <c r="EB34" s="669"/>
      <c r="EC34" s="670"/>
    </row>
    <row r="35" spans="2:133" ht="11.25" customHeight="1" x14ac:dyDescent="0.15">
      <c r="B35" s="633" t="s">
        <v>329</v>
      </c>
      <c r="C35" s="634"/>
      <c r="D35" s="634"/>
      <c r="E35" s="634"/>
      <c r="F35" s="634"/>
      <c r="G35" s="634"/>
      <c r="H35" s="634"/>
      <c r="I35" s="634"/>
      <c r="J35" s="634"/>
      <c r="K35" s="634"/>
      <c r="L35" s="634"/>
      <c r="M35" s="634"/>
      <c r="N35" s="634"/>
      <c r="O35" s="634"/>
      <c r="P35" s="634"/>
      <c r="Q35" s="635"/>
      <c r="R35" s="636">
        <v>95000</v>
      </c>
      <c r="S35" s="637"/>
      <c r="T35" s="637"/>
      <c r="U35" s="637"/>
      <c r="V35" s="637"/>
      <c r="W35" s="637"/>
      <c r="X35" s="637"/>
      <c r="Y35" s="638"/>
      <c r="Z35" s="639">
        <v>1.2</v>
      </c>
      <c r="AA35" s="639"/>
      <c r="AB35" s="639"/>
      <c r="AC35" s="639"/>
      <c r="AD35" s="640" t="s">
        <v>132</v>
      </c>
      <c r="AE35" s="640"/>
      <c r="AF35" s="640"/>
      <c r="AG35" s="640"/>
      <c r="AH35" s="640"/>
      <c r="AI35" s="640"/>
      <c r="AJ35" s="640"/>
      <c r="AK35" s="640"/>
      <c r="AL35" s="641" t="s">
        <v>132</v>
      </c>
      <c r="AM35" s="642"/>
      <c r="AN35" s="642"/>
      <c r="AO35" s="643"/>
      <c r="AP35" s="218"/>
      <c r="AQ35" s="618" t="s">
        <v>330</v>
      </c>
      <c r="AR35" s="619"/>
      <c r="AS35" s="619"/>
      <c r="AT35" s="619"/>
      <c r="AU35" s="619"/>
      <c r="AV35" s="619"/>
      <c r="AW35" s="619"/>
      <c r="AX35" s="619"/>
      <c r="AY35" s="619"/>
      <c r="AZ35" s="619"/>
      <c r="BA35" s="619"/>
      <c r="BB35" s="619"/>
      <c r="BC35" s="619"/>
      <c r="BD35" s="619"/>
      <c r="BE35" s="619"/>
      <c r="BF35" s="620"/>
      <c r="BG35" s="618" t="s">
        <v>331</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332</v>
      </c>
      <c r="CE35" s="634"/>
      <c r="CF35" s="634"/>
      <c r="CG35" s="634"/>
      <c r="CH35" s="634"/>
      <c r="CI35" s="634"/>
      <c r="CJ35" s="634"/>
      <c r="CK35" s="634"/>
      <c r="CL35" s="634"/>
      <c r="CM35" s="634"/>
      <c r="CN35" s="634"/>
      <c r="CO35" s="634"/>
      <c r="CP35" s="634"/>
      <c r="CQ35" s="635"/>
      <c r="CR35" s="636">
        <v>94226</v>
      </c>
      <c r="CS35" s="657"/>
      <c r="CT35" s="657"/>
      <c r="CU35" s="657"/>
      <c r="CV35" s="657"/>
      <c r="CW35" s="657"/>
      <c r="CX35" s="657"/>
      <c r="CY35" s="658"/>
      <c r="CZ35" s="641">
        <v>1.2</v>
      </c>
      <c r="DA35" s="669"/>
      <c r="DB35" s="669"/>
      <c r="DC35" s="671"/>
      <c r="DD35" s="645">
        <v>66408</v>
      </c>
      <c r="DE35" s="657"/>
      <c r="DF35" s="657"/>
      <c r="DG35" s="657"/>
      <c r="DH35" s="657"/>
      <c r="DI35" s="657"/>
      <c r="DJ35" s="657"/>
      <c r="DK35" s="658"/>
      <c r="DL35" s="645">
        <v>23829</v>
      </c>
      <c r="DM35" s="657"/>
      <c r="DN35" s="657"/>
      <c r="DO35" s="657"/>
      <c r="DP35" s="657"/>
      <c r="DQ35" s="657"/>
      <c r="DR35" s="657"/>
      <c r="DS35" s="657"/>
      <c r="DT35" s="657"/>
      <c r="DU35" s="657"/>
      <c r="DV35" s="658"/>
      <c r="DW35" s="641">
        <v>0.6</v>
      </c>
      <c r="DX35" s="669"/>
      <c r="DY35" s="669"/>
      <c r="DZ35" s="669"/>
      <c r="EA35" s="669"/>
      <c r="EB35" s="669"/>
      <c r="EC35" s="670"/>
    </row>
    <row r="36" spans="2:133" ht="11.25" customHeight="1" x14ac:dyDescent="0.15">
      <c r="B36" s="633" t="s">
        <v>333</v>
      </c>
      <c r="C36" s="634"/>
      <c r="D36" s="634"/>
      <c r="E36" s="634"/>
      <c r="F36" s="634"/>
      <c r="G36" s="634"/>
      <c r="H36" s="634"/>
      <c r="I36" s="634"/>
      <c r="J36" s="634"/>
      <c r="K36" s="634"/>
      <c r="L36" s="634"/>
      <c r="M36" s="634"/>
      <c r="N36" s="634"/>
      <c r="O36" s="634"/>
      <c r="P36" s="634"/>
      <c r="Q36" s="635"/>
      <c r="R36" s="636">
        <v>137841</v>
      </c>
      <c r="S36" s="637"/>
      <c r="T36" s="637"/>
      <c r="U36" s="637"/>
      <c r="V36" s="637"/>
      <c r="W36" s="637"/>
      <c r="X36" s="637"/>
      <c r="Y36" s="638"/>
      <c r="Z36" s="639">
        <v>1.7</v>
      </c>
      <c r="AA36" s="639"/>
      <c r="AB36" s="639"/>
      <c r="AC36" s="639"/>
      <c r="AD36" s="640" t="s">
        <v>132</v>
      </c>
      <c r="AE36" s="640"/>
      <c r="AF36" s="640"/>
      <c r="AG36" s="640"/>
      <c r="AH36" s="640"/>
      <c r="AI36" s="640"/>
      <c r="AJ36" s="640"/>
      <c r="AK36" s="640"/>
      <c r="AL36" s="641" t="s">
        <v>132</v>
      </c>
      <c r="AM36" s="642"/>
      <c r="AN36" s="642"/>
      <c r="AO36" s="643"/>
      <c r="AP36" s="218"/>
      <c r="AQ36" s="702" t="s">
        <v>334</v>
      </c>
      <c r="AR36" s="703"/>
      <c r="AS36" s="703"/>
      <c r="AT36" s="703"/>
      <c r="AU36" s="703"/>
      <c r="AV36" s="703"/>
      <c r="AW36" s="703"/>
      <c r="AX36" s="703"/>
      <c r="AY36" s="704"/>
      <c r="AZ36" s="625">
        <v>803373</v>
      </c>
      <c r="BA36" s="626"/>
      <c r="BB36" s="626"/>
      <c r="BC36" s="626"/>
      <c r="BD36" s="626"/>
      <c r="BE36" s="626"/>
      <c r="BF36" s="698"/>
      <c r="BG36" s="622" t="s">
        <v>335</v>
      </c>
      <c r="BH36" s="623"/>
      <c r="BI36" s="623"/>
      <c r="BJ36" s="623"/>
      <c r="BK36" s="623"/>
      <c r="BL36" s="623"/>
      <c r="BM36" s="623"/>
      <c r="BN36" s="623"/>
      <c r="BO36" s="623"/>
      <c r="BP36" s="623"/>
      <c r="BQ36" s="623"/>
      <c r="BR36" s="623"/>
      <c r="BS36" s="623"/>
      <c r="BT36" s="623"/>
      <c r="BU36" s="624"/>
      <c r="BV36" s="625">
        <v>4079</v>
      </c>
      <c r="BW36" s="626"/>
      <c r="BX36" s="626"/>
      <c r="BY36" s="626"/>
      <c r="BZ36" s="626"/>
      <c r="CA36" s="626"/>
      <c r="CB36" s="698"/>
      <c r="CD36" s="633" t="s">
        <v>336</v>
      </c>
      <c r="CE36" s="634"/>
      <c r="CF36" s="634"/>
      <c r="CG36" s="634"/>
      <c r="CH36" s="634"/>
      <c r="CI36" s="634"/>
      <c r="CJ36" s="634"/>
      <c r="CK36" s="634"/>
      <c r="CL36" s="634"/>
      <c r="CM36" s="634"/>
      <c r="CN36" s="634"/>
      <c r="CO36" s="634"/>
      <c r="CP36" s="634"/>
      <c r="CQ36" s="635"/>
      <c r="CR36" s="636">
        <v>965756</v>
      </c>
      <c r="CS36" s="637"/>
      <c r="CT36" s="637"/>
      <c r="CU36" s="637"/>
      <c r="CV36" s="637"/>
      <c r="CW36" s="637"/>
      <c r="CX36" s="637"/>
      <c r="CY36" s="638"/>
      <c r="CZ36" s="641">
        <v>12.1</v>
      </c>
      <c r="DA36" s="669"/>
      <c r="DB36" s="669"/>
      <c r="DC36" s="671"/>
      <c r="DD36" s="645">
        <v>949725</v>
      </c>
      <c r="DE36" s="637"/>
      <c r="DF36" s="637"/>
      <c r="DG36" s="637"/>
      <c r="DH36" s="637"/>
      <c r="DI36" s="637"/>
      <c r="DJ36" s="637"/>
      <c r="DK36" s="638"/>
      <c r="DL36" s="645">
        <v>453414</v>
      </c>
      <c r="DM36" s="637"/>
      <c r="DN36" s="637"/>
      <c r="DO36" s="637"/>
      <c r="DP36" s="637"/>
      <c r="DQ36" s="637"/>
      <c r="DR36" s="637"/>
      <c r="DS36" s="637"/>
      <c r="DT36" s="637"/>
      <c r="DU36" s="637"/>
      <c r="DV36" s="638"/>
      <c r="DW36" s="641">
        <v>11.3</v>
      </c>
      <c r="DX36" s="669"/>
      <c r="DY36" s="669"/>
      <c r="DZ36" s="669"/>
      <c r="EA36" s="669"/>
      <c r="EB36" s="669"/>
      <c r="EC36" s="670"/>
    </row>
    <row r="37" spans="2:133" ht="11.25" customHeight="1" x14ac:dyDescent="0.15">
      <c r="B37" s="633" t="s">
        <v>337</v>
      </c>
      <c r="C37" s="634"/>
      <c r="D37" s="634"/>
      <c r="E37" s="634"/>
      <c r="F37" s="634"/>
      <c r="G37" s="634"/>
      <c r="H37" s="634"/>
      <c r="I37" s="634"/>
      <c r="J37" s="634"/>
      <c r="K37" s="634"/>
      <c r="L37" s="634"/>
      <c r="M37" s="634"/>
      <c r="N37" s="634"/>
      <c r="O37" s="634"/>
      <c r="P37" s="634"/>
      <c r="Q37" s="635"/>
      <c r="R37" s="636">
        <v>161391</v>
      </c>
      <c r="S37" s="637"/>
      <c r="T37" s="637"/>
      <c r="U37" s="637"/>
      <c r="V37" s="637"/>
      <c r="W37" s="637"/>
      <c r="X37" s="637"/>
      <c r="Y37" s="638"/>
      <c r="Z37" s="639">
        <v>2</v>
      </c>
      <c r="AA37" s="639"/>
      <c r="AB37" s="639"/>
      <c r="AC37" s="639"/>
      <c r="AD37" s="640">
        <v>22183</v>
      </c>
      <c r="AE37" s="640"/>
      <c r="AF37" s="640"/>
      <c r="AG37" s="640"/>
      <c r="AH37" s="640"/>
      <c r="AI37" s="640"/>
      <c r="AJ37" s="640"/>
      <c r="AK37" s="640"/>
      <c r="AL37" s="641">
        <v>0.6</v>
      </c>
      <c r="AM37" s="642"/>
      <c r="AN37" s="642"/>
      <c r="AO37" s="643"/>
      <c r="AQ37" s="699" t="s">
        <v>338</v>
      </c>
      <c r="AR37" s="700"/>
      <c r="AS37" s="700"/>
      <c r="AT37" s="700"/>
      <c r="AU37" s="700"/>
      <c r="AV37" s="700"/>
      <c r="AW37" s="700"/>
      <c r="AX37" s="700"/>
      <c r="AY37" s="701"/>
      <c r="AZ37" s="636">
        <v>478150</v>
      </c>
      <c r="BA37" s="637"/>
      <c r="BB37" s="637"/>
      <c r="BC37" s="637"/>
      <c r="BD37" s="657"/>
      <c r="BE37" s="657"/>
      <c r="BF37" s="682"/>
      <c r="BG37" s="633" t="s">
        <v>339</v>
      </c>
      <c r="BH37" s="634"/>
      <c r="BI37" s="634"/>
      <c r="BJ37" s="634"/>
      <c r="BK37" s="634"/>
      <c r="BL37" s="634"/>
      <c r="BM37" s="634"/>
      <c r="BN37" s="634"/>
      <c r="BO37" s="634"/>
      <c r="BP37" s="634"/>
      <c r="BQ37" s="634"/>
      <c r="BR37" s="634"/>
      <c r="BS37" s="634"/>
      <c r="BT37" s="634"/>
      <c r="BU37" s="635"/>
      <c r="BV37" s="636">
        <v>3781</v>
      </c>
      <c r="BW37" s="637"/>
      <c r="BX37" s="637"/>
      <c r="BY37" s="637"/>
      <c r="BZ37" s="637"/>
      <c r="CA37" s="637"/>
      <c r="CB37" s="646"/>
      <c r="CD37" s="633" t="s">
        <v>340</v>
      </c>
      <c r="CE37" s="634"/>
      <c r="CF37" s="634"/>
      <c r="CG37" s="634"/>
      <c r="CH37" s="634"/>
      <c r="CI37" s="634"/>
      <c r="CJ37" s="634"/>
      <c r="CK37" s="634"/>
      <c r="CL37" s="634"/>
      <c r="CM37" s="634"/>
      <c r="CN37" s="634"/>
      <c r="CO37" s="634"/>
      <c r="CP37" s="634"/>
      <c r="CQ37" s="635"/>
      <c r="CR37" s="636">
        <v>348264</v>
      </c>
      <c r="CS37" s="657"/>
      <c r="CT37" s="657"/>
      <c r="CU37" s="657"/>
      <c r="CV37" s="657"/>
      <c r="CW37" s="657"/>
      <c r="CX37" s="657"/>
      <c r="CY37" s="658"/>
      <c r="CZ37" s="641">
        <v>4.3</v>
      </c>
      <c r="DA37" s="669"/>
      <c r="DB37" s="669"/>
      <c r="DC37" s="671"/>
      <c r="DD37" s="645">
        <v>348264</v>
      </c>
      <c r="DE37" s="657"/>
      <c r="DF37" s="657"/>
      <c r="DG37" s="657"/>
      <c r="DH37" s="657"/>
      <c r="DI37" s="657"/>
      <c r="DJ37" s="657"/>
      <c r="DK37" s="658"/>
      <c r="DL37" s="645">
        <v>347952</v>
      </c>
      <c r="DM37" s="657"/>
      <c r="DN37" s="657"/>
      <c r="DO37" s="657"/>
      <c r="DP37" s="657"/>
      <c r="DQ37" s="657"/>
      <c r="DR37" s="657"/>
      <c r="DS37" s="657"/>
      <c r="DT37" s="657"/>
      <c r="DU37" s="657"/>
      <c r="DV37" s="658"/>
      <c r="DW37" s="641">
        <v>8.6999999999999993</v>
      </c>
      <c r="DX37" s="669"/>
      <c r="DY37" s="669"/>
      <c r="DZ37" s="669"/>
      <c r="EA37" s="669"/>
      <c r="EB37" s="669"/>
      <c r="EC37" s="670"/>
    </row>
    <row r="38" spans="2:133" ht="11.25" customHeight="1" x14ac:dyDescent="0.15">
      <c r="B38" s="633" t="s">
        <v>341</v>
      </c>
      <c r="C38" s="634"/>
      <c r="D38" s="634"/>
      <c r="E38" s="634"/>
      <c r="F38" s="634"/>
      <c r="G38" s="634"/>
      <c r="H38" s="634"/>
      <c r="I38" s="634"/>
      <c r="J38" s="634"/>
      <c r="K38" s="634"/>
      <c r="L38" s="634"/>
      <c r="M38" s="634"/>
      <c r="N38" s="634"/>
      <c r="O38" s="634"/>
      <c r="P38" s="634"/>
      <c r="Q38" s="635"/>
      <c r="R38" s="636">
        <v>650106</v>
      </c>
      <c r="S38" s="637"/>
      <c r="T38" s="637"/>
      <c r="U38" s="637"/>
      <c r="V38" s="637"/>
      <c r="W38" s="637"/>
      <c r="X38" s="637"/>
      <c r="Y38" s="638"/>
      <c r="Z38" s="639">
        <v>8</v>
      </c>
      <c r="AA38" s="639"/>
      <c r="AB38" s="639"/>
      <c r="AC38" s="639"/>
      <c r="AD38" s="640" t="s">
        <v>132</v>
      </c>
      <c r="AE38" s="640"/>
      <c r="AF38" s="640"/>
      <c r="AG38" s="640"/>
      <c r="AH38" s="640"/>
      <c r="AI38" s="640"/>
      <c r="AJ38" s="640"/>
      <c r="AK38" s="640"/>
      <c r="AL38" s="641" t="s">
        <v>262</v>
      </c>
      <c r="AM38" s="642"/>
      <c r="AN38" s="642"/>
      <c r="AO38" s="643"/>
      <c r="AQ38" s="699" t="s">
        <v>342</v>
      </c>
      <c r="AR38" s="700"/>
      <c r="AS38" s="700"/>
      <c r="AT38" s="700"/>
      <c r="AU38" s="700"/>
      <c r="AV38" s="700"/>
      <c r="AW38" s="700"/>
      <c r="AX38" s="700"/>
      <c r="AY38" s="701"/>
      <c r="AZ38" s="636">
        <v>108916</v>
      </c>
      <c r="BA38" s="637"/>
      <c r="BB38" s="637"/>
      <c r="BC38" s="637"/>
      <c r="BD38" s="657"/>
      <c r="BE38" s="657"/>
      <c r="BF38" s="682"/>
      <c r="BG38" s="633" t="s">
        <v>343</v>
      </c>
      <c r="BH38" s="634"/>
      <c r="BI38" s="634"/>
      <c r="BJ38" s="634"/>
      <c r="BK38" s="634"/>
      <c r="BL38" s="634"/>
      <c r="BM38" s="634"/>
      <c r="BN38" s="634"/>
      <c r="BO38" s="634"/>
      <c r="BP38" s="634"/>
      <c r="BQ38" s="634"/>
      <c r="BR38" s="634"/>
      <c r="BS38" s="634"/>
      <c r="BT38" s="634"/>
      <c r="BU38" s="635"/>
      <c r="BV38" s="636">
        <v>756</v>
      </c>
      <c r="BW38" s="637"/>
      <c r="BX38" s="637"/>
      <c r="BY38" s="637"/>
      <c r="BZ38" s="637"/>
      <c r="CA38" s="637"/>
      <c r="CB38" s="646"/>
      <c r="CD38" s="633" t="s">
        <v>344</v>
      </c>
      <c r="CE38" s="634"/>
      <c r="CF38" s="634"/>
      <c r="CG38" s="634"/>
      <c r="CH38" s="634"/>
      <c r="CI38" s="634"/>
      <c r="CJ38" s="634"/>
      <c r="CK38" s="634"/>
      <c r="CL38" s="634"/>
      <c r="CM38" s="634"/>
      <c r="CN38" s="634"/>
      <c r="CO38" s="634"/>
      <c r="CP38" s="634"/>
      <c r="CQ38" s="635"/>
      <c r="CR38" s="636">
        <v>325223</v>
      </c>
      <c r="CS38" s="637"/>
      <c r="CT38" s="637"/>
      <c r="CU38" s="637"/>
      <c r="CV38" s="637"/>
      <c r="CW38" s="637"/>
      <c r="CX38" s="637"/>
      <c r="CY38" s="638"/>
      <c r="CZ38" s="641">
        <v>4.0999999999999996</v>
      </c>
      <c r="DA38" s="669"/>
      <c r="DB38" s="669"/>
      <c r="DC38" s="671"/>
      <c r="DD38" s="645">
        <v>279399</v>
      </c>
      <c r="DE38" s="637"/>
      <c r="DF38" s="637"/>
      <c r="DG38" s="637"/>
      <c r="DH38" s="637"/>
      <c r="DI38" s="637"/>
      <c r="DJ38" s="637"/>
      <c r="DK38" s="638"/>
      <c r="DL38" s="645">
        <v>170483</v>
      </c>
      <c r="DM38" s="637"/>
      <c r="DN38" s="637"/>
      <c r="DO38" s="637"/>
      <c r="DP38" s="637"/>
      <c r="DQ38" s="637"/>
      <c r="DR38" s="637"/>
      <c r="DS38" s="637"/>
      <c r="DT38" s="637"/>
      <c r="DU38" s="637"/>
      <c r="DV38" s="638"/>
      <c r="DW38" s="641">
        <v>4.2</v>
      </c>
      <c r="DX38" s="669"/>
      <c r="DY38" s="669"/>
      <c r="DZ38" s="669"/>
      <c r="EA38" s="669"/>
      <c r="EB38" s="669"/>
      <c r="EC38" s="670"/>
    </row>
    <row r="39" spans="2:133" ht="11.25" customHeight="1" x14ac:dyDescent="0.15">
      <c r="B39" s="633" t="s">
        <v>345</v>
      </c>
      <c r="C39" s="634"/>
      <c r="D39" s="634"/>
      <c r="E39" s="634"/>
      <c r="F39" s="634"/>
      <c r="G39" s="634"/>
      <c r="H39" s="634"/>
      <c r="I39" s="634"/>
      <c r="J39" s="634"/>
      <c r="K39" s="634"/>
      <c r="L39" s="634"/>
      <c r="M39" s="634"/>
      <c r="N39" s="634"/>
      <c r="O39" s="634"/>
      <c r="P39" s="634"/>
      <c r="Q39" s="635"/>
      <c r="R39" s="636" t="s">
        <v>132</v>
      </c>
      <c r="S39" s="637"/>
      <c r="T39" s="637"/>
      <c r="U39" s="637"/>
      <c r="V39" s="637"/>
      <c r="W39" s="637"/>
      <c r="X39" s="637"/>
      <c r="Y39" s="638"/>
      <c r="Z39" s="639" t="s">
        <v>132</v>
      </c>
      <c r="AA39" s="639"/>
      <c r="AB39" s="639"/>
      <c r="AC39" s="639"/>
      <c r="AD39" s="640" t="s">
        <v>132</v>
      </c>
      <c r="AE39" s="640"/>
      <c r="AF39" s="640"/>
      <c r="AG39" s="640"/>
      <c r="AH39" s="640"/>
      <c r="AI39" s="640"/>
      <c r="AJ39" s="640"/>
      <c r="AK39" s="640"/>
      <c r="AL39" s="641" t="s">
        <v>132</v>
      </c>
      <c r="AM39" s="642"/>
      <c r="AN39" s="642"/>
      <c r="AO39" s="643"/>
      <c r="AQ39" s="699" t="s">
        <v>346</v>
      </c>
      <c r="AR39" s="700"/>
      <c r="AS39" s="700"/>
      <c r="AT39" s="700"/>
      <c r="AU39" s="700"/>
      <c r="AV39" s="700"/>
      <c r="AW39" s="700"/>
      <c r="AX39" s="700"/>
      <c r="AY39" s="701"/>
      <c r="AZ39" s="636" t="s">
        <v>132</v>
      </c>
      <c r="BA39" s="637"/>
      <c r="BB39" s="637"/>
      <c r="BC39" s="637"/>
      <c r="BD39" s="657"/>
      <c r="BE39" s="657"/>
      <c r="BF39" s="682"/>
      <c r="BG39" s="633" t="s">
        <v>347</v>
      </c>
      <c r="BH39" s="634"/>
      <c r="BI39" s="634"/>
      <c r="BJ39" s="634"/>
      <c r="BK39" s="634"/>
      <c r="BL39" s="634"/>
      <c r="BM39" s="634"/>
      <c r="BN39" s="634"/>
      <c r="BO39" s="634"/>
      <c r="BP39" s="634"/>
      <c r="BQ39" s="634"/>
      <c r="BR39" s="634"/>
      <c r="BS39" s="634"/>
      <c r="BT39" s="634"/>
      <c r="BU39" s="635"/>
      <c r="BV39" s="636">
        <v>1309</v>
      </c>
      <c r="BW39" s="637"/>
      <c r="BX39" s="637"/>
      <c r="BY39" s="637"/>
      <c r="BZ39" s="637"/>
      <c r="CA39" s="637"/>
      <c r="CB39" s="646"/>
      <c r="CD39" s="633" t="s">
        <v>348</v>
      </c>
      <c r="CE39" s="634"/>
      <c r="CF39" s="634"/>
      <c r="CG39" s="634"/>
      <c r="CH39" s="634"/>
      <c r="CI39" s="634"/>
      <c r="CJ39" s="634"/>
      <c r="CK39" s="634"/>
      <c r="CL39" s="634"/>
      <c r="CM39" s="634"/>
      <c r="CN39" s="634"/>
      <c r="CO39" s="634"/>
      <c r="CP39" s="634"/>
      <c r="CQ39" s="635"/>
      <c r="CR39" s="636">
        <v>59881</v>
      </c>
      <c r="CS39" s="657"/>
      <c r="CT39" s="657"/>
      <c r="CU39" s="657"/>
      <c r="CV39" s="657"/>
      <c r="CW39" s="657"/>
      <c r="CX39" s="657"/>
      <c r="CY39" s="658"/>
      <c r="CZ39" s="641">
        <v>0.7</v>
      </c>
      <c r="DA39" s="669"/>
      <c r="DB39" s="669"/>
      <c r="DC39" s="671"/>
      <c r="DD39" s="645">
        <v>6770</v>
      </c>
      <c r="DE39" s="657"/>
      <c r="DF39" s="657"/>
      <c r="DG39" s="657"/>
      <c r="DH39" s="657"/>
      <c r="DI39" s="657"/>
      <c r="DJ39" s="657"/>
      <c r="DK39" s="658"/>
      <c r="DL39" s="645" t="s">
        <v>132</v>
      </c>
      <c r="DM39" s="657"/>
      <c r="DN39" s="657"/>
      <c r="DO39" s="657"/>
      <c r="DP39" s="657"/>
      <c r="DQ39" s="657"/>
      <c r="DR39" s="657"/>
      <c r="DS39" s="657"/>
      <c r="DT39" s="657"/>
      <c r="DU39" s="657"/>
      <c r="DV39" s="658"/>
      <c r="DW39" s="641" t="s">
        <v>262</v>
      </c>
      <c r="DX39" s="669"/>
      <c r="DY39" s="669"/>
      <c r="DZ39" s="669"/>
      <c r="EA39" s="669"/>
      <c r="EB39" s="669"/>
      <c r="EC39" s="670"/>
    </row>
    <row r="40" spans="2:133" ht="11.25" customHeight="1" x14ac:dyDescent="0.15">
      <c r="B40" s="633" t="s">
        <v>349</v>
      </c>
      <c r="C40" s="634"/>
      <c r="D40" s="634"/>
      <c r="E40" s="634"/>
      <c r="F40" s="634"/>
      <c r="G40" s="634"/>
      <c r="H40" s="634"/>
      <c r="I40" s="634"/>
      <c r="J40" s="634"/>
      <c r="K40" s="634"/>
      <c r="L40" s="634"/>
      <c r="M40" s="634"/>
      <c r="N40" s="634"/>
      <c r="O40" s="634"/>
      <c r="P40" s="634"/>
      <c r="Q40" s="635"/>
      <c r="R40" s="636">
        <v>33206</v>
      </c>
      <c r="S40" s="637"/>
      <c r="T40" s="637"/>
      <c r="U40" s="637"/>
      <c r="V40" s="637"/>
      <c r="W40" s="637"/>
      <c r="X40" s="637"/>
      <c r="Y40" s="638"/>
      <c r="Z40" s="639">
        <v>0.4</v>
      </c>
      <c r="AA40" s="639"/>
      <c r="AB40" s="639"/>
      <c r="AC40" s="639"/>
      <c r="AD40" s="640" t="s">
        <v>132</v>
      </c>
      <c r="AE40" s="640"/>
      <c r="AF40" s="640"/>
      <c r="AG40" s="640"/>
      <c r="AH40" s="640"/>
      <c r="AI40" s="640"/>
      <c r="AJ40" s="640"/>
      <c r="AK40" s="640"/>
      <c r="AL40" s="641" t="s">
        <v>132</v>
      </c>
      <c r="AM40" s="642"/>
      <c r="AN40" s="642"/>
      <c r="AO40" s="643"/>
      <c r="AQ40" s="699" t="s">
        <v>350</v>
      </c>
      <c r="AR40" s="700"/>
      <c r="AS40" s="700"/>
      <c r="AT40" s="700"/>
      <c r="AU40" s="700"/>
      <c r="AV40" s="700"/>
      <c r="AW40" s="700"/>
      <c r="AX40" s="700"/>
      <c r="AY40" s="701"/>
      <c r="AZ40" s="636" t="s">
        <v>132</v>
      </c>
      <c r="BA40" s="637"/>
      <c r="BB40" s="637"/>
      <c r="BC40" s="637"/>
      <c r="BD40" s="657"/>
      <c r="BE40" s="657"/>
      <c r="BF40" s="682"/>
      <c r="BG40" s="686" t="s">
        <v>351</v>
      </c>
      <c r="BH40" s="687"/>
      <c r="BI40" s="687"/>
      <c r="BJ40" s="687"/>
      <c r="BK40" s="687"/>
      <c r="BL40" s="214"/>
      <c r="BM40" s="634" t="s">
        <v>352</v>
      </c>
      <c r="BN40" s="634"/>
      <c r="BO40" s="634"/>
      <c r="BP40" s="634"/>
      <c r="BQ40" s="634"/>
      <c r="BR40" s="634"/>
      <c r="BS40" s="634"/>
      <c r="BT40" s="634"/>
      <c r="BU40" s="635"/>
      <c r="BV40" s="636">
        <v>150</v>
      </c>
      <c r="BW40" s="637"/>
      <c r="BX40" s="637"/>
      <c r="BY40" s="637"/>
      <c r="BZ40" s="637"/>
      <c r="CA40" s="637"/>
      <c r="CB40" s="646"/>
      <c r="CD40" s="633" t="s">
        <v>353</v>
      </c>
      <c r="CE40" s="634"/>
      <c r="CF40" s="634"/>
      <c r="CG40" s="634"/>
      <c r="CH40" s="634"/>
      <c r="CI40" s="634"/>
      <c r="CJ40" s="634"/>
      <c r="CK40" s="634"/>
      <c r="CL40" s="634"/>
      <c r="CM40" s="634"/>
      <c r="CN40" s="634"/>
      <c r="CO40" s="634"/>
      <c r="CP40" s="634"/>
      <c r="CQ40" s="635"/>
      <c r="CR40" s="636">
        <v>58379</v>
      </c>
      <c r="CS40" s="637"/>
      <c r="CT40" s="637"/>
      <c r="CU40" s="637"/>
      <c r="CV40" s="637"/>
      <c r="CW40" s="637"/>
      <c r="CX40" s="637"/>
      <c r="CY40" s="638"/>
      <c r="CZ40" s="641">
        <v>0.7</v>
      </c>
      <c r="DA40" s="669"/>
      <c r="DB40" s="669"/>
      <c r="DC40" s="671"/>
      <c r="DD40" s="645">
        <v>670</v>
      </c>
      <c r="DE40" s="637"/>
      <c r="DF40" s="637"/>
      <c r="DG40" s="637"/>
      <c r="DH40" s="637"/>
      <c r="DI40" s="637"/>
      <c r="DJ40" s="637"/>
      <c r="DK40" s="638"/>
      <c r="DL40" s="645" t="s">
        <v>132</v>
      </c>
      <c r="DM40" s="637"/>
      <c r="DN40" s="637"/>
      <c r="DO40" s="637"/>
      <c r="DP40" s="637"/>
      <c r="DQ40" s="637"/>
      <c r="DR40" s="637"/>
      <c r="DS40" s="637"/>
      <c r="DT40" s="637"/>
      <c r="DU40" s="637"/>
      <c r="DV40" s="638"/>
      <c r="DW40" s="641" t="s">
        <v>176</v>
      </c>
      <c r="DX40" s="669"/>
      <c r="DY40" s="669"/>
      <c r="DZ40" s="669"/>
      <c r="EA40" s="669"/>
      <c r="EB40" s="669"/>
      <c r="EC40" s="670"/>
    </row>
    <row r="41" spans="2:133" ht="11.25" customHeight="1" x14ac:dyDescent="0.15">
      <c r="B41" s="659" t="s">
        <v>354</v>
      </c>
      <c r="C41" s="660"/>
      <c r="D41" s="660"/>
      <c r="E41" s="660"/>
      <c r="F41" s="660"/>
      <c r="G41" s="660"/>
      <c r="H41" s="660"/>
      <c r="I41" s="660"/>
      <c r="J41" s="660"/>
      <c r="K41" s="660"/>
      <c r="L41" s="660"/>
      <c r="M41" s="660"/>
      <c r="N41" s="660"/>
      <c r="O41" s="660"/>
      <c r="P41" s="660"/>
      <c r="Q41" s="661"/>
      <c r="R41" s="708">
        <v>8090084</v>
      </c>
      <c r="S41" s="709"/>
      <c r="T41" s="709"/>
      <c r="U41" s="709"/>
      <c r="V41" s="709"/>
      <c r="W41" s="709"/>
      <c r="X41" s="709"/>
      <c r="Y41" s="713"/>
      <c r="Z41" s="714">
        <v>100</v>
      </c>
      <c r="AA41" s="714"/>
      <c r="AB41" s="714"/>
      <c r="AC41" s="714"/>
      <c r="AD41" s="715">
        <v>3988687</v>
      </c>
      <c r="AE41" s="715"/>
      <c r="AF41" s="715"/>
      <c r="AG41" s="715"/>
      <c r="AH41" s="715"/>
      <c r="AI41" s="715"/>
      <c r="AJ41" s="715"/>
      <c r="AK41" s="715"/>
      <c r="AL41" s="716">
        <v>100</v>
      </c>
      <c r="AM41" s="696"/>
      <c r="AN41" s="696"/>
      <c r="AO41" s="717"/>
      <c r="AQ41" s="699" t="s">
        <v>355</v>
      </c>
      <c r="AR41" s="700"/>
      <c r="AS41" s="700"/>
      <c r="AT41" s="700"/>
      <c r="AU41" s="700"/>
      <c r="AV41" s="700"/>
      <c r="AW41" s="700"/>
      <c r="AX41" s="700"/>
      <c r="AY41" s="701"/>
      <c r="AZ41" s="636">
        <v>35736</v>
      </c>
      <c r="BA41" s="637"/>
      <c r="BB41" s="637"/>
      <c r="BC41" s="637"/>
      <c r="BD41" s="657"/>
      <c r="BE41" s="657"/>
      <c r="BF41" s="682"/>
      <c r="BG41" s="686"/>
      <c r="BH41" s="687"/>
      <c r="BI41" s="687"/>
      <c r="BJ41" s="687"/>
      <c r="BK41" s="687"/>
      <c r="BL41" s="214"/>
      <c r="BM41" s="634" t="s">
        <v>356</v>
      </c>
      <c r="BN41" s="634"/>
      <c r="BO41" s="634"/>
      <c r="BP41" s="634"/>
      <c r="BQ41" s="634"/>
      <c r="BR41" s="634"/>
      <c r="BS41" s="634"/>
      <c r="BT41" s="634"/>
      <c r="BU41" s="635"/>
      <c r="BV41" s="636" t="s">
        <v>262</v>
      </c>
      <c r="BW41" s="637"/>
      <c r="BX41" s="637"/>
      <c r="BY41" s="637"/>
      <c r="BZ41" s="637"/>
      <c r="CA41" s="637"/>
      <c r="CB41" s="646"/>
      <c r="CD41" s="633" t="s">
        <v>357</v>
      </c>
      <c r="CE41" s="634"/>
      <c r="CF41" s="634"/>
      <c r="CG41" s="634"/>
      <c r="CH41" s="634"/>
      <c r="CI41" s="634"/>
      <c r="CJ41" s="634"/>
      <c r="CK41" s="634"/>
      <c r="CL41" s="634"/>
      <c r="CM41" s="634"/>
      <c r="CN41" s="634"/>
      <c r="CO41" s="634"/>
      <c r="CP41" s="634"/>
      <c r="CQ41" s="635"/>
      <c r="CR41" s="636" t="s">
        <v>132</v>
      </c>
      <c r="CS41" s="657"/>
      <c r="CT41" s="657"/>
      <c r="CU41" s="657"/>
      <c r="CV41" s="657"/>
      <c r="CW41" s="657"/>
      <c r="CX41" s="657"/>
      <c r="CY41" s="658"/>
      <c r="CZ41" s="641" t="s">
        <v>132</v>
      </c>
      <c r="DA41" s="669"/>
      <c r="DB41" s="669"/>
      <c r="DC41" s="671"/>
      <c r="DD41" s="645" t="s">
        <v>262</v>
      </c>
      <c r="DE41" s="657"/>
      <c r="DF41" s="657"/>
      <c r="DG41" s="657"/>
      <c r="DH41" s="657"/>
      <c r="DI41" s="657"/>
      <c r="DJ41" s="657"/>
      <c r="DK41" s="658"/>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15">
      <c r="AQ42" s="705" t="s">
        <v>358</v>
      </c>
      <c r="AR42" s="706"/>
      <c r="AS42" s="706"/>
      <c r="AT42" s="706"/>
      <c r="AU42" s="706"/>
      <c r="AV42" s="706"/>
      <c r="AW42" s="706"/>
      <c r="AX42" s="706"/>
      <c r="AY42" s="707"/>
      <c r="AZ42" s="708">
        <v>180571</v>
      </c>
      <c r="BA42" s="709"/>
      <c r="BB42" s="709"/>
      <c r="BC42" s="709"/>
      <c r="BD42" s="695"/>
      <c r="BE42" s="695"/>
      <c r="BF42" s="697"/>
      <c r="BG42" s="688"/>
      <c r="BH42" s="689"/>
      <c r="BI42" s="689"/>
      <c r="BJ42" s="689"/>
      <c r="BK42" s="689"/>
      <c r="BL42" s="215"/>
      <c r="BM42" s="660" t="s">
        <v>359</v>
      </c>
      <c r="BN42" s="660"/>
      <c r="BO42" s="660"/>
      <c r="BP42" s="660"/>
      <c r="BQ42" s="660"/>
      <c r="BR42" s="660"/>
      <c r="BS42" s="660"/>
      <c r="BT42" s="660"/>
      <c r="BU42" s="661"/>
      <c r="BV42" s="708">
        <v>256</v>
      </c>
      <c r="BW42" s="709"/>
      <c r="BX42" s="709"/>
      <c r="BY42" s="709"/>
      <c r="BZ42" s="709"/>
      <c r="CA42" s="709"/>
      <c r="CB42" s="718"/>
      <c r="CD42" s="633" t="s">
        <v>360</v>
      </c>
      <c r="CE42" s="634"/>
      <c r="CF42" s="634"/>
      <c r="CG42" s="634"/>
      <c r="CH42" s="634"/>
      <c r="CI42" s="634"/>
      <c r="CJ42" s="634"/>
      <c r="CK42" s="634"/>
      <c r="CL42" s="634"/>
      <c r="CM42" s="634"/>
      <c r="CN42" s="634"/>
      <c r="CO42" s="634"/>
      <c r="CP42" s="634"/>
      <c r="CQ42" s="635"/>
      <c r="CR42" s="636">
        <v>3170397</v>
      </c>
      <c r="CS42" s="657"/>
      <c r="CT42" s="657"/>
      <c r="CU42" s="657"/>
      <c r="CV42" s="657"/>
      <c r="CW42" s="657"/>
      <c r="CX42" s="657"/>
      <c r="CY42" s="658"/>
      <c r="CZ42" s="641">
        <v>39.6</v>
      </c>
      <c r="DA42" s="669"/>
      <c r="DB42" s="669"/>
      <c r="DC42" s="671"/>
      <c r="DD42" s="645">
        <v>685618</v>
      </c>
      <c r="DE42" s="657"/>
      <c r="DF42" s="657"/>
      <c r="DG42" s="657"/>
      <c r="DH42" s="657"/>
      <c r="DI42" s="657"/>
      <c r="DJ42" s="657"/>
      <c r="DK42" s="658"/>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15">
      <c r="B43" s="208" t="s">
        <v>361</v>
      </c>
      <c r="CD43" s="633" t="s">
        <v>362</v>
      </c>
      <c r="CE43" s="634"/>
      <c r="CF43" s="634"/>
      <c r="CG43" s="634"/>
      <c r="CH43" s="634"/>
      <c r="CI43" s="634"/>
      <c r="CJ43" s="634"/>
      <c r="CK43" s="634"/>
      <c r="CL43" s="634"/>
      <c r="CM43" s="634"/>
      <c r="CN43" s="634"/>
      <c r="CO43" s="634"/>
      <c r="CP43" s="634"/>
      <c r="CQ43" s="635"/>
      <c r="CR43" s="636">
        <v>44315</v>
      </c>
      <c r="CS43" s="657"/>
      <c r="CT43" s="657"/>
      <c r="CU43" s="657"/>
      <c r="CV43" s="657"/>
      <c r="CW43" s="657"/>
      <c r="CX43" s="657"/>
      <c r="CY43" s="658"/>
      <c r="CZ43" s="641">
        <v>0.6</v>
      </c>
      <c r="DA43" s="669"/>
      <c r="DB43" s="669"/>
      <c r="DC43" s="671"/>
      <c r="DD43" s="645">
        <v>44315</v>
      </c>
      <c r="DE43" s="657"/>
      <c r="DF43" s="657"/>
      <c r="DG43" s="657"/>
      <c r="DH43" s="657"/>
      <c r="DI43" s="657"/>
      <c r="DJ43" s="657"/>
      <c r="DK43" s="658"/>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15">
      <c r="B44" s="722" t="s">
        <v>363</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4" t="s">
        <v>310</v>
      </c>
      <c r="CE44" s="675"/>
      <c r="CF44" s="633" t="s">
        <v>364</v>
      </c>
      <c r="CG44" s="634"/>
      <c r="CH44" s="634"/>
      <c r="CI44" s="634"/>
      <c r="CJ44" s="634"/>
      <c r="CK44" s="634"/>
      <c r="CL44" s="634"/>
      <c r="CM44" s="634"/>
      <c r="CN44" s="634"/>
      <c r="CO44" s="634"/>
      <c r="CP44" s="634"/>
      <c r="CQ44" s="635"/>
      <c r="CR44" s="636">
        <v>3075443</v>
      </c>
      <c r="CS44" s="637"/>
      <c r="CT44" s="637"/>
      <c r="CU44" s="637"/>
      <c r="CV44" s="637"/>
      <c r="CW44" s="637"/>
      <c r="CX44" s="637"/>
      <c r="CY44" s="638"/>
      <c r="CZ44" s="641">
        <v>38.4</v>
      </c>
      <c r="DA44" s="642"/>
      <c r="DB44" s="642"/>
      <c r="DC44" s="648"/>
      <c r="DD44" s="645">
        <v>670493</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15">
      <c r="B45" s="722" t="s">
        <v>365</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6"/>
      <c r="CE45" s="677"/>
      <c r="CF45" s="633" t="s">
        <v>366</v>
      </c>
      <c r="CG45" s="634"/>
      <c r="CH45" s="634"/>
      <c r="CI45" s="634"/>
      <c r="CJ45" s="634"/>
      <c r="CK45" s="634"/>
      <c r="CL45" s="634"/>
      <c r="CM45" s="634"/>
      <c r="CN45" s="634"/>
      <c r="CO45" s="634"/>
      <c r="CP45" s="634"/>
      <c r="CQ45" s="635"/>
      <c r="CR45" s="636">
        <v>2086836</v>
      </c>
      <c r="CS45" s="657"/>
      <c r="CT45" s="657"/>
      <c r="CU45" s="657"/>
      <c r="CV45" s="657"/>
      <c r="CW45" s="657"/>
      <c r="CX45" s="657"/>
      <c r="CY45" s="658"/>
      <c r="CZ45" s="641">
        <v>26</v>
      </c>
      <c r="DA45" s="669"/>
      <c r="DB45" s="669"/>
      <c r="DC45" s="671"/>
      <c r="DD45" s="645">
        <v>166420</v>
      </c>
      <c r="DE45" s="657"/>
      <c r="DF45" s="657"/>
      <c r="DG45" s="657"/>
      <c r="DH45" s="657"/>
      <c r="DI45" s="657"/>
      <c r="DJ45" s="657"/>
      <c r="DK45" s="658"/>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15">
      <c r="B46" s="219"/>
      <c r="CD46" s="676"/>
      <c r="CE46" s="677"/>
      <c r="CF46" s="633" t="s">
        <v>367</v>
      </c>
      <c r="CG46" s="634"/>
      <c r="CH46" s="634"/>
      <c r="CI46" s="634"/>
      <c r="CJ46" s="634"/>
      <c r="CK46" s="634"/>
      <c r="CL46" s="634"/>
      <c r="CM46" s="634"/>
      <c r="CN46" s="634"/>
      <c r="CO46" s="634"/>
      <c r="CP46" s="634"/>
      <c r="CQ46" s="635"/>
      <c r="CR46" s="636">
        <v>988607</v>
      </c>
      <c r="CS46" s="637"/>
      <c r="CT46" s="637"/>
      <c r="CU46" s="637"/>
      <c r="CV46" s="637"/>
      <c r="CW46" s="637"/>
      <c r="CX46" s="637"/>
      <c r="CY46" s="638"/>
      <c r="CZ46" s="641">
        <v>12.3</v>
      </c>
      <c r="DA46" s="642"/>
      <c r="DB46" s="642"/>
      <c r="DC46" s="648"/>
      <c r="DD46" s="645">
        <v>504073</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15">
      <c r="B47" s="219"/>
      <c r="CD47" s="676"/>
      <c r="CE47" s="677"/>
      <c r="CF47" s="633" t="s">
        <v>368</v>
      </c>
      <c r="CG47" s="634"/>
      <c r="CH47" s="634"/>
      <c r="CI47" s="634"/>
      <c r="CJ47" s="634"/>
      <c r="CK47" s="634"/>
      <c r="CL47" s="634"/>
      <c r="CM47" s="634"/>
      <c r="CN47" s="634"/>
      <c r="CO47" s="634"/>
      <c r="CP47" s="634"/>
      <c r="CQ47" s="635"/>
      <c r="CR47" s="636">
        <v>94954</v>
      </c>
      <c r="CS47" s="657"/>
      <c r="CT47" s="657"/>
      <c r="CU47" s="657"/>
      <c r="CV47" s="657"/>
      <c r="CW47" s="657"/>
      <c r="CX47" s="657"/>
      <c r="CY47" s="658"/>
      <c r="CZ47" s="641">
        <v>1.2</v>
      </c>
      <c r="DA47" s="669"/>
      <c r="DB47" s="669"/>
      <c r="DC47" s="671"/>
      <c r="DD47" s="645">
        <v>15125</v>
      </c>
      <c r="DE47" s="657"/>
      <c r="DF47" s="657"/>
      <c r="DG47" s="657"/>
      <c r="DH47" s="657"/>
      <c r="DI47" s="657"/>
      <c r="DJ47" s="657"/>
      <c r="DK47" s="658"/>
      <c r="DL47" s="719"/>
      <c r="DM47" s="720"/>
      <c r="DN47" s="720"/>
      <c r="DO47" s="720"/>
      <c r="DP47" s="720"/>
      <c r="DQ47" s="720"/>
      <c r="DR47" s="720"/>
      <c r="DS47" s="720"/>
      <c r="DT47" s="720"/>
      <c r="DU47" s="720"/>
      <c r="DV47" s="721"/>
      <c r="DW47" s="710"/>
      <c r="DX47" s="711"/>
      <c r="DY47" s="711"/>
      <c r="DZ47" s="711"/>
      <c r="EA47" s="711"/>
      <c r="EB47" s="711"/>
      <c r="EC47" s="712"/>
    </row>
    <row r="48" spans="2:133" x14ac:dyDescent="0.15">
      <c r="B48" s="219"/>
      <c r="CD48" s="678"/>
      <c r="CE48" s="679"/>
      <c r="CF48" s="633" t="s">
        <v>369</v>
      </c>
      <c r="CG48" s="634"/>
      <c r="CH48" s="634"/>
      <c r="CI48" s="634"/>
      <c r="CJ48" s="634"/>
      <c r="CK48" s="634"/>
      <c r="CL48" s="634"/>
      <c r="CM48" s="634"/>
      <c r="CN48" s="634"/>
      <c r="CO48" s="634"/>
      <c r="CP48" s="634"/>
      <c r="CQ48" s="635"/>
      <c r="CR48" s="636" t="s">
        <v>262</v>
      </c>
      <c r="CS48" s="637"/>
      <c r="CT48" s="637"/>
      <c r="CU48" s="637"/>
      <c r="CV48" s="637"/>
      <c r="CW48" s="637"/>
      <c r="CX48" s="637"/>
      <c r="CY48" s="638"/>
      <c r="CZ48" s="641" t="s">
        <v>132</v>
      </c>
      <c r="DA48" s="642"/>
      <c r="DB48" s="642"/>
      <c r="DC48" s="648"/>
      <c r="DD48" s="645" t="s">
        <v>132</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15">
      <c r="B49" s="219"/>
      <c r="CD49" s="659" t="s">
        <v>370</v>
      </c>
      <c r="CE49" s="660"/>
      <c r="CF49" s="660"/>
      <c r="CG49" s="660"/>
      <c r="CH49" s="660"/>
      <c r="CI49" s="660"/>
      <c r="CJ49" s="660"/>
      <c r="CK49" s="660"/>
      <c r="CL49" s="660"/>
      <c r="CM49" s="660"/>
      <c r="CN49" s="660"/>
      <c r="CO49" s="660"/>
      <c r="CP49" s="660"/>
      <c r="CQ49" s="661"/>
      <c r="CR49" s="708">
        <v>8011960</v>
      </c>
      <c r="CS49" s="695"/>
      <c r="CT49" s="695"/>
      <c r="CU49" s="695"/>
      <c r="CV49" s="695"/>
      <c r="CW49" s="695"/>
      <c r="CX49" s="695"/>
      <c r="CY49" s="724"/>
      <c r="CZ49" s="716">
        <v>100</v>
      </c>
      <c r="DA49" s="725"/>
      <c r="DB49" s="725"/>
      <c r="DC49" s="726"/>
      <c r="DD49" s="727">
        <v>4639154</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1Udv+m8Ea22elAEzVRDC9kR8kyLMaNVCBh3JW/p4OzkHHrBR+Fex6jVgnN7ejI2Oo1faYRbgWH2rhghjFc/Zhg==" saltValue="xMZYCAz9fgjU8YsbUc35P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34" t="s">
        <v>371</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372</v>
      </c>
      <c r="DK2" s="736"/>
      <c r="DL2" s="736"/>
      <c r="DM2" s="736"/>
      <c r="DN2" s="736"/>
      <c r="DO2" s="737"/>
      <c r="DP2" s="222"/>
      <c r="DQ2" s="735" t="s">
        <v>373</v>
      </c>
      <c r="DR2" s="736"/>
      <c r="DS2" s="736"/>
      <c r="DT2" s="736"/>
      <c r="DU2" s="736"/>
      <c r="DV2" s="736"/>
      <c r="DW2" s="736"/>
      <c r="DX2" s="736"/>
      <c r="DY2" s="736"/>
      <c r="DZ2" s="737"/>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38" t="s">
        <v>374</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375</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9"/>
    </row>
    <row r="5" spans="1:131" s="230" customFormat="1" ht="26.25" customHeight="1" x14ac:dyDescent="0.15">
      <c r="A5" s="740" t="s">
        <v>376</v>
      </c>
      <c r="B5" s="741"/>
      <c r="C5" s="741"/>
      <c r="D5" s="741"/>
      <c r="E5" s="741"/>
      <c r="F5" s="741"/>
      <c r="G5" s="741"/>
      <c r="H5" s="741"/>
      <c r="I5" s="741"/>
      <c r="J5" s="741"/>
      <c r="K5" s="741"/>
      <c r="L5" s="741"/>
      <c r="M5" s="741"/>
      <c r="N5" s="741"/>
      <c r="O5" s="741"/>
      <c r="P5" s="742"/>
      <c r="Q5" s="746" t="s">
        <v>377</v>
      </c>
      <c r="R5" s="747"/>
      <c r="S5" s="747"/>
      <c r="T5" s="747"/>
      <c r="U5" s="748"/>
      <c r="V5" s="746" t="s">
        <v>378</v>
      </c>
      <c r="W5" s="747"/>
      <c r="X5" s="747"/>
      <c r="Y5" s="747"/>
      <c r="Z5" s="748"/>
      <c r="AA5" s="746" t="s">
        <v>379</v>
      </c>
      <c r="AB5" s="747"/>
      <c r="AC5" s="747"/>
      <c r="AD5" s="747"/>
      <c r="AE5" s="747"/>
      <c r="AF5" s="752" t="s">
        <v>380</v>
      </c>
      <c r="AG5" s="747"/>
      <c r="AH5" s="747"/>
      <c r="AI5" s="747"/>
      <c r="AJ5" s="753"/>
      <c r="AK5" s="747" t="s">
        <v>381</v>
      </c>
      <c r="AL5" s="747"/>
      <c r="AM5" s="747"/>
      <c r="AN5" s="747"/>
      <c r="AO5" s="748"/>
      <c r="AP5" s="746" t="s">
        <v>382</v>
      </c>
      <c r="AQ5" s="747"/>
      <c r="AR5" s="747"/>
      <c r="AS5" s="747"/>
      <c r="AT5" s="748"/>
      <c r="AU5" s="746" t="s">
        <v>383</v>
      </c>
      <c r="AV5" s="747"/>
      <c r="AW5" s="747"/>
      <c r="AX5" s="747"/>
      <c r="AY5" s="753"/>
      <c r="AZ5" s="226"/>
      <c r="BA5" s="226"/>
      <c r="BB5" s="226"/>
      <c r="BC5" s="226"/>
      <c r="BD5" s="226"/>
      <c r="BE5" s="227"/>
      <c r="BF5" s="227"/>
      <c r="BG5" s="227"/>
      <c r="BH5" s="227"/>
      <c r="BI5" s="227"/>
      <c r="BJ5" s="227"/>
      <c r="BK5" s="227"/>
      <c r="BL5" s="227"/>
      <c r="BM5" s="227"/>
      <c r="BN5" s="227"/>
      <c r="BO5" s="227"/>
      <c r="BP5" s="227"/>
      <c r="BQ5" s="740" t="s">
        <v>384</v>
      </c>
      <c r="BR5" s="741"/>
      <c r="BS5" s="741"/>
      <c r="BT5" s="741"/>
      <c r="BU5" s="741"/>
      <c r="BV5" s="741"/>
      <c r="BW5" s="741"/>
      <c r="BX5" s="741"/>
      <c r="BY5" s="741"/>
      <c r="BZ5" s="741"/>
      <c r="CA5" s="741"/>
      <c r="CB5" s="741"/>
      <c r="CC5" s="741"/>
      <c r="CD5" s="741"/>
      <c r="CE5" s="741"/>
      <c r="CF5" s="741"/>
      <c r="CG5" s="742"/>
      <c r="CH5" s="746" t="s">
        <v>385</v>
      </c>
      <c r="CI5" s="747"/>
      <c r="CJ5" s="747"/>
      <c r="CK5" s="747"/>
      <c r="CL5" s="748"/>
      <c r="CM5" s="746" t="s">
        <v>386</v>
      </c>
      <c r="CN5" s="747"/>
      <c r="CO5" s="747"/>
      <c r="CP5" s="747"/>
      <c r="CQ5" s="748"/>
      <c r="CR5" s="746" t="s">
        <v>387</v>
      </c>
      <c r="CS5" s="747"/>
      <c r="CT5" s="747"/>
      <c r="CU5" s="747"/>
      <c r="CV5" s="748"/>
      <c r="CW5" s="746" t="s">
        <v>388</v>
      </c>
      <c r="CX5" s="747"/>
      <c r="CY5" s="747"/>
      <c r="CZ5" s="747"/>
      <c r="DA5" s="748"/>
      <c r="DB5" s="746" t="s">
        <v>389</v>
      </c>
      <c r="DC5" s="747"/>
      <c r="DD5" s="747"/>
      <c r="DE5" s="747"/>
      <c r="DF5" s="748"/>
      <c r="DG5" s="776" t="s">
        <v>390</v>
      </c>
      <c r="DH5" s="777"/>
      <c r="DI5" s="777"/>
      <c r="DJ5" s="777"/>
      <c r="DK5" s="778"/>
      <c r="DL5" s="776" t="s">
        <v>391</v>
      </c>
      <c r="DM5" s="777"/>
      <c r="DN5" s="777"/>
      <c r="DO5" s="777"/>
      <c r="DP5" s="778"/>
      <c r="DQ5" s="746" t="s">
        <v>392</v>
      </c>
      <c r="DR5" s="747"/>
      <c r="DS5" s="747"/>
      <c r="DT5" s="747"/>
      <c r="DU5" s="748"/>
      <c r="DV5" s="746" t="s">
        <v>383</v>
      </c>
      <c r="DW5" s="747"/>
      <c r="DX5" s="747"/>
      <c r="DY5" s="747"/>
      <c r="DZ5" s="753"/>
      <c r="EA5" s="229"/>
    </row>
    <row r="6" spans="1:131" s="230" customFormat="1" ht="26.25" customHeight="1" thickBot="1" x14ac:dyDescent="0.2">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9"/>
    </row>
    <row r="7" spans="1:131" s="230" customFormat="1" ht="26.25" customHeight="1" thickTop="1" x14ac:dyDescent="0.15">
      <c r="A7" s="231">
        <v>1</v>
      </c>
      <c r="B7" s="762" t="s">
        <v>393</v>
      </c>
      <c r="C7" s="763"/>
      <c r="D7" s="763"/>
      <c r="E7" s="763"/>
      <c r="F7" s="763"/>
      <c r="G7" s="763"/>
      <c r="H7" s="763"/>
      <c r="I7" s="763"/>
      <c r="J7" s="763"/>
      <c r="K7" s="763"/>
      <c r="L7" s="763"/>
      <c r="M7" s="763"/>
      <c r="N7" s="763"/>
      <c r="O7" s="763"/>
      <c r="P7" s="764"/>
      <c r="Q7" s="765">
        <v>8090</v>
      </c>
      <c r="R7" s="766"/>
      <c r="S7" s="766"/>
      <c r="T7" s="766"/>
      <c r="U7" s="766"/>
      <c r="V7" s="766">
        <v>8012</v>
      </c>
      <c r="W7" s="766"/>
      <c r="X7" s="766"/>
      <c r="Y7" s="766"/>
      <c r="Z7" s="766"/>
      <c r="AA7" s="766">
        <v>78</v>
      </c>
      <c r="AB7" s="766"/>
      <c r="AC7" s="766"/>
      <c r="AD7" s="766"/>
      <c r="AE7" s="767"/>
      <c r="AF7" s="768">
        <v>77</v>
      </c>
      <c r="AG7" s="769"/>
      <c r="AH7" s="769"/>
      <c r="AI7" s="769"/>
      <c r="AJ7" s="770"/>
      <c r="AK7" s="771" t="s">
        <v>588</v>
      </c>
      <c r="AL7" s="772"/>
      <c r="AM7" s="772"/>
      <c r="AN7" s="772"/>
      <c r="AO7" s="772"/>
      <c r="AP7" s="772">
        <v>7652</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1">
        <v>1</v>
      </c>
      <c r="BR7" s="232"/>
      <c r="BS7" s="759" t="s">
        <v>589</v>
      </c>
      <c r="BT7" s="760"/>
      <c r="BU7" s="760"/>
      <c r="BV7" s="760"/>
      <c r="BW7" s="760"/>
      <c r="BX7" s="760"/>
      <c r="BY7" s="760"/>
      <c r="BZ7" s="760"/>
      <c r="CA7" s="760"/>
      <c r="CB7" s="760"/>
      <c r="CC7" s="760"/>
      <c r="CD7" s="760"/>
      <c r="CE7" s="760"/>
      <c r="CF7" s="760"/>
      <c r="CG7" s="775"/>
      <c r="CH7" s="756">
        <v>-21</v>
      </c>
      <c r="CI7" s="757"/>
      <c r="CJ7" s="757"/>
      <c r="CK7" s="757"/>
      <c r="CL7" s="758"/>
      <c r="CM7" s="756">
        <v>-77</v>
      </c>
      <c r="CN7" s="757"/>
      <c r="CO7" s="757"/>
      <c r="CP7" s="757"/>
      <c r="CQ7" s="758"/>
      <c r="CR7" s="756">
        <v>28</v>
      </c>
      <c r="CS7" s="757"/>
      <c r="CT7" s="757"/>
      <c r="CU7" s="757"/>
      <c r="CV7" s="758"/>
      <c r="CW7" s="756" t="s">
        <v>588</v>
      </c>
      <c r="CX7" s="757"/>
      <c r="CY7" s="757"/>
      <c r="CZ7" s="757"/>
      <c r="DA7" s="758"/>
      <c r="DB7" s="756">
        <v>99</v>
      </c>
      <c r="DC7" s="757"/>
      <c r="DD7" s="757"/>
      <c r="DE7" s="757"/>
      <c r="DF7" s="758"/>
      <c r="DG7" s="756" t="s">
        <v>588</v>
      </c>
      <c r="DH7" s="757"/>
      <c r="DI7" s="757"/>
      <c r="DJ7" s="757"/>
      <c r="DK7" s="758"/>
      <c r="DL7" s="756" t="s">
        <v>588</v>
      </c>
      <c r="DM7" s="757"/>
      <c r="DN7" s="757"/>
      <c r="DO7" s="757"/>
      <c r="DP7" s="758"/>
      <c r="DQ7" s="756" t="s">
        <v>588</v>
      </c>
      <c r="DR7" s="757"/>
      <c r="DS7" s="757"/>
      <c r="DT7" s="757"/>
      <c r="DU7" s="758"/>
      <c r="DV7" s="759"/>
      <c r="DW7" s="760"/>
      <c r="DX7" s="760"/>
      <c r="DY7" s="760"/>
      <c r="DZ7" s="761"/>
      <c r="EA7" s="229"/>
    </row>
    <row r="8" spans="1:131" s="230" customFormat="1" ht="26.25" customHeight="1" x14ac:dyDescent="0.15">
      <c r="A8" s="233">
        <v>2</v>
      </c>
      <c r="B8" s="793"/>
      <c r="C8" s="794"/>
      <c r="D8" s="794"/>
      <c r="E8" s="794"/>
      <c r="F8" s="794"/>
      <c r="G8" s="794"/>
      <c r="H8" s="794"/>
      <c r="I8" s="794"/>
      <c r="J8" s="794"/>
      <c r="K8" s="794"/>
      <c r="L8" s="794"/>
      <c r="M8" s="794"/>
      <c r="N8" s="794"/>
      <c r="O8" s="794"/>
      <c r="P8" s="795"/>
      <c r="Q8" s="796"/>
      <c r="R8" s="797"/>
      <c r="S8" s="797"/>
      <c r="T8" s="797"/>
      <c r="U8" s="797"/>
      <c r="V8" s="797"/>
      <c r="W8" s="797"/>
      <c r="X8" s="797"/>
      <c r="Y8" s="797"/>
      <c r="Z8" s="797"/>
      <c r="AA8" s="797"/>
      <c r="AB8" s="797"/>
      <c r="AC8" s="797"/>
      <c r="AD8" s="797"/>
      <c r="AE8" s="798"/>
      <c r="AF8" s="799"/>
      <c r="AG8" s="800"/>
      <c r="AH8" s="800"/>
      <c r="AI8" s="800"/>
      <c r="AJ8" s="801"/>
      <c r="AK8" s="782"/>
      <c r="AL8" s="783"/>
      <c r="AM8" s="783"/>
      <c r="AN8" s="783"/>
      <c r="AO8" s="783"/>
      <c r="AP8" s="783"/>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3">
        <v>2</v>
      </c>
      <c r="BR8" s="234"/>
      <c r="BS8" s="786"/>
      <c r="BT8" s="787"/>
      <c r="BU8" s="787"/>
      <c r="BV8" s="787"/>
      <c r="BW8" s="787"/>
      <c r="BX8" s="787"/>
      <c r="BY8" s="787"/>
      <c r="BZ8" s="787"/>
      <c r="CA8" s="787"/>
      <c r="CB8" s="787"/>
      <c r="CC8" s="787"/>
      <c r="CD8" s="787"/>
      <c r="CE8" s="787"/>
      <c r="CF8" s="787"/>
      <c r="CG8" s="788"/>
      <c r="CH8" s="789"/>
      <c r="CI8" s="790"/>
      <c r="CJ8" s="790"/>
      <c r="CK8" s="790"/>
      <c r="CL8" s="791"/>
      <c r="CM8" s="789"/>
      <c r="CN8" s="790"/>
      <c r="CO8" s="790"/>
      <c r="CP8" s="790"/>
      <c r="CQ8" s="791"/>
      <c r="CR8" s="789"/>
      <c r="CS8" s="790"/>
      <c r="CT8" s="790"/>
      <c r="CU8" s="790"/>
      <c r="CV8" s="791"/>
      <c r="CW8" s="789"/>
      <c r="CX8" s="790"/>
      <c r="CY8" s="790"/>
      <c r="CZ8" s="790"/>
      <c r="DA8" s="791"/>
      <c r="DB8" s="789"/>
      <c r="DC8" s="790"/>
      <c r="DD8" s="790"/>
      <c r="DE8" s="790"/>
      <c r="DF8" s="791"/>
      <c r="DG8" s="789"/>
      <c r="DH8" s="790"/>
      <c r="DI8" s="790"/>
      <c r="DJ8" s="790"/>
      <c r="DK8" s="791"/>
      <c r="DL8" s="789"/>
      <c r="DM8" s="790"/>
      <c r="DN8" s="790"/>
      <c r="DO8" s="790"/>
      <c r="DP8" s="791"/>
      <c r="DQ8" s="789"/>
      <c r="DR8" s="790"/>
      <c r="DS8" s="790"/>
      <c r="DT8" s="790"/>
      <c r="DU8" s="791"/>
      <c r="DV8" s="786"/>
      <c r="DW8" s="787"/>
      <c r="DX8" s="787"/>
      <c r="DY8" s="787"/>
      <c r="DZ8" s="792"/>
      <c r="EA8" s="229"/>
    </row>
    <row r="9" spans="1:131" s="230" customFormat="1" ht="26.25" customHeight="1" x14ac:dyDescent="0.15">
      <c r="A9" s="233">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3">
        <v>3</v>
      </c>
      <c r="BR9" s="234"/>
      <c r="BS9" s="786"/>
      <c r="BT9" s="787"/>
      <c r="BU9" s="787"/>
      <c r="BV9" s="787"/>
      <c r="BW9" s="787"/>
      <c r="BX9" s="787"/>
      <c r="BY9" s="787"/>
      <c r="BZ9" s="787"/>
      <c r="CA9" s="787"/>
      <c r="CB9" s="787"/>
      <c r="CC9" s="787"/>
      <c r="CD9" s="787"/>
      <c r="CE9" s="787"/>
      <c r="CF9" s="787"/>
      <c r="CG9" s="788"/>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86"/>
      <c r="DW9" s="787"/>
      <c r="DX9" s="787"/>
      <c r="DY9" s="787"/>
      <c r="DZ9" s="792"/>
      <c r="EA9" s="229"/>
    </row>
    <row r="10" spans="1:131" s="230" customFormat="1" ht="26.25" customHeight="1" x14ac:dyDescent="0.15">
      <c r="A10" s="233">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3">
        <v>4</v>
      </c>
      <c r="BR10" s="234"/>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9"/>
    </row>
    <row r="11" spans="1:131" s="230" customFormat="1" ht="26.25" customHeight="1" x14ac:dyDescent="0.15">
      <c r="A11" s="233">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3">
        <v>5</v>
      </c>
      <c r="BR11" s="234"/>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9"/>
    </row>
    <row r="12" spans="1:131" s="230" customFormat="1" ht="26.25" customHeight="1" x14ac:dyDescent="0.15">
      <c r="A12" s="233">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3">
        <v>6</v>
      </c>
      <c r="BR12" s="234"/>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9"/>
    </row>
    <row r="13" spans="1:131" s="230" customFormat="1" ht="26.25" customHeight="1" x14ac:dyDescent="0.15">
      <c r="A13" s="233">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3">
        <v>7</v>
      </c>
      <c r="BR13" s="234"/>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9"/>
    </row>
    <row r="14" spans="1:131" s="230" customFormat="1" ht="26.25" customHeight="1" x14ac:dyDescent="0.15">
      <c r="A14" s="233">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3">
        <v>8</v>
      </c>
      <c r="BR14" s="234"/>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9"/>
    </row>
    <row r="15" spans="1:131" s="230" customFormat="1" ht="26.25" customHeight="1" x14ac:dyDescent="0.15">
      <c r="A15" s="233">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3">
        <v>9</v>
      </c>
      <c r="BR15" s="234"/>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9"/>
    </row>
    <row r="16" spans="1:131" s="230" customFormat="1" ht="26.25" customHeight="1" x14ac:dyDescent="0.15">
      <c r="A16" s="233">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3">
        <v>10</v>
      </c>
      <c r="BR16" s="234"/>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9"/>
    </row>
    <row r="17" spans="1:131" s="230" customFormat="1" ht="26.25" customHeight="1" x14ac:dyDescent="0.15">
      <c r="A17" s="233">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3">
        <v>11</v>
      </c>
      <c r="BR17" s="234"/>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9"/>
    </row>
    <row r="18" spans="1:131" s="230" customFormat="1" ht="26.25" customHeight="1" x14ac:dyDescent="0.15">
      <c r="A18" s="233">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3">
        <v>12</v>
      </c>
      <c r="BR18" s="234"/>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9"/>
    </row>
    <row r="19" spans="1:131" s="230" customFormat="1" ht="26.25" customHeight="1" x14ac:dyDescent="0.15">
      <c r="A19" s="233">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3">
        <v>13</v>
      </c>
      <c r="BR19" s="234"/>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9"/>
    </row>
    <row r="20" spans="1:131" s="230" customFormat="1" ht="26.25" customHeight="1" x14ac:dyDescent="0.15">
      <c r="A20" s="233">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3">
        <v>14</v>
      </c>
      <c r="BR20" s="234"/>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9"/>
    </row>
    <row r="21" spans="1:131" s="230" customFormat="1" ht="26.25" customHeight="1" thickBot="1" x14ac:dyDescent="0.2">
      <c r="A21" s="233">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3">
        <v>15</v>
      </c>
      <c r="BR21" s="234"/>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9"/>
    </row>
    <row r="22" spans="1:131" s="230" customFormat="1" ht="26.25" customHeight="1" x14ac:dyDescent="0.15">
      <c r="A22" s="233">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394</v>
      </c>
      <c r="BA22" s="819"/>
      <c r="BB22" s="819"/>
      <c r="BC22" s="819"/>
      <c r="BD22" s="820"/>
      <c r="BE22" s="227"/>
      <c r="BF22" s="227"/>
      <c r="BG22" s="227"/>
      <c r="BH22" s="227"/>
      <c r="BI22" s="227"/>
      <c r="BJ22" s="227"/>
      <c r="BK22" s="227"/>
      <c r="BL22" s="227"/>
      <c r="BM22" s="227"/>
      <c r="BN22" s="227"/>
      <c r="BO22" s="227"/>
      <c r="BP22" s="227"/>
      <c r="BQ22" s="233">
        <v>16</v>
      </c>
      <c r="BR22" s="234"/>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9"/>
    </row>
    <row r="23" spans="1:131" s="230" customFormat="1" ht="26.25" customHeight="1" thickBot="1" x14ac:dyDescent="0.2">
      <c r="A23" s="235" t="s">
        <v>395</v>
      </c>
      <c r="B23" s="802" t="s">
        <v>396</v>
      </c>
      <c r="C23" s="803"/>
      <c r="D23" s="803"/>
      <c r="E23" s="803"/>
      <c r="F23" s="803"/>
      <c r="G23" s="803"/>
      <c r="H23" s="803"/>
      <c r="I23" s="803"/>
      <c r="J23" s="803"/>
      <c r="K23" s="803"/>
      <c r="L23" s="803"/>
      <c r="M23" s="803"/>
      <c r="N23" s="803"/>
      <c r="O23" s="803"/>
      <c r="P23" s="804"/>
      <c r="Q23" s="805">
        <v>8090</v>
      </c>
      <c r="R23" s="806"/>
      <c r="S23" s="806"/>
      <c r="T23" s="806"/>
      <c r="U23" s="806"/>
      <c r="V23" s="806">
        <v>8012</v>
      </c>
      <c r="W23" s="806"/>
      <c r="X23" s="806"/>
      <c r="Y23" s="806"/>
      <c r="Z23" s="806"/>
      <c r="AA23" s="806">
        <v>78</v>
      </c>
      <c r="AB23" s="806"/>
      <c r="AC23" s="806"/>
      <c r="AD23" s="806"/>
      <c r="AE23" s="807"/>
      <c r="AF23" s="808">
        <v>77</v>
      </c>
      <c r="AG23" s="806"/>
      <c r="AH23" s="806"/>
      <c r="AI23" s="806"/>
      <c r="AJ23" s="809"/>
      <c r="AK23" s="810"/>
      <c r="AL23" s="811"/>
      <c r="AM23" s="811"/>
      <c r="AN23" s="811"/>
      <c r="AO23" s="811"/>
      <c r="AP23" s="806">
        <v>7652</v>
      </c>
      <c r="AQ23" s="806"/>
      <c r="AR23" s="806"/>
      <c r="AS23" s="806"/>
      <c r="AT23" s="806"/>
      <c r="AU23" s="822"/>
      <c r="AV23" s="822"/>
      <c r="AW23" s="822"/>
      <c r="AX23" s="822"/>
      <c r="AY23" s="823"/>
      <c r="AZ23" s="824" t="s">
        <v>397</v>
      </c>
      <c r="BA23" s="825"/>
      <c r="BB23" s="825"/>
      <c r="BC23" s="825"/>
      <c r="BD23" s="826"/>
      <c r="BE23" s="227"/>
      <c r="BF23" s="227"/>
      <c r="BG23" s="227"/>
      <c r="BH23" s="227"/>
      <c r="BI23" s="227"/>
      <c r="BJ23" s="227"/>
      <c r="BK23" s="227"/>
      <c r="BL23" s="227"/>
      <c r="BM23" s="227"/>
      <c r="BN23" s="227"/>
      <c r="BO23" s="227"/>
      <c r="BP23" s="227"/>
      <c r="BQ23" s="233">
        <v>17</v>
      </c>
      <c r="BR23" s="234"/>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9"/>
    </row>
    <row r="24" spans="1:131" s="230" customFormat="1" ht="26.25" customHeight="1" x14ac:dyDescent="0.15">
      <c r="A24" s="821" t="s">
        <v>398</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3">
        <v>18</v>
      </c>
      <c r="BR24" s="234"/>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9"/>
    </row>
    <row r="25" spans="1:131" ht="26.25" customHeight="1" thickBot="1" x14ac:dyDescent="0.2">
      <c r="A25" s="738" t="s">
        <v>399</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6"/>
      <c r="BP25" s="236"/>
      <c r="BQ25" s="233">
        <v>19</v>
      </c>
      <c r="BR25" s="234"/>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15">
      <c r="A26" s="740" t="s">
        <v>376</v>
      </c>
      <c r="B26" s="741"/>
      <c r="C26" s="741"/>
      <c r="D26" s="741"/>
      <c r="E26" s="741"/>
      <c r="F26" s="741"/>
      <c r="G26" s="741"/>
      <c r="H26" s="741"/>
      <c r="I26" s="741"/>
      <c r="J26" s="741"/>
      <c r="K26" s="741"/>
      <c r="L26" s="741"/>
      <c r="M26" s="741"/>
      <c r="N26" s="741"/>
      <c r="O26" s="741"/>
      <c r="P26" s="742"/>
      <c r="Q26" s="746" t="s">
        <v>400</v>
      </c>
      <c r="R26" s="747"/>
      <c r="S26" s="747"/>
      <c r="T26" s="747"/>
      <c r="U26" s="748"/>
      <c r="V26" s="746" t="s">
        <v>401</v>
      </c>
      <c r="W26" s="747"/>
      <c r="X26" s="747"/>
      <c r="Y26" s="747"/>
      <c r="Z26" s="748"/>
      <c r="AA26" s="746" t="s">
        <v>402</v>
      </c>
      <c r="AB26" s="747"/>
      <c r="AC26" s="747"/>
      <c r="AD26" s="747"/>
      <c r="AE26" s="747"/>
      <c r="AF26" s="827" t="s">
        <v>403</v>
      </c>
      <c r="AG26" s="828"/>
      <c r="AH26" s="828"/>
      <c r="AI26" s="828"/>
      <c r="AJ26" s="829"/>
      <c r="AK26" s="747" t="s">
        <v>404</v>
      </c>
      <c r="AL26" s="747"/>
      <c r="AM26" s="747"/>
      <c r="AN26" s="747"/>
      <c r="AO26" s="748"/>
      <c r="AP26" s="746" t="s">
        <v>405</v>
      </c>
      <c r="AQ26" s="747"/>
      <c r="AR26" s="747"/>
      <c r="AS26" s="747"/>
      <c r="AT26" s="748"/>
      <c r="AU26" s="746" t="s">
        <v>406</v>
      </c>
      <c r="AV26" s="747"/>
      <c r="AW26" s="747"/>
      <c r="AX26" s="747"/>
      <c r="AY26" s="748"/>
      <c r="AZ26" s="746" t="s">
        <v>407</v>
      </c>
      <c r="BA26" s="747"/>
      <c r="BB26" s="747"/>
      <c r="BC26" s="747"/>
      <c r="BD26" s="748"/>
      <c r="BE26" s="746" t="s">
        <v>383</v>
      </c>
      <c r="BF26" s="747"/>
      <c r="BG26" s="747"/>
      <c r="BH26" s="747"/>
      <c r="BI26" s="753"/>
      <c r="BJ26" s="226"/>
      <c r="BK26" s="226"/>
      <c r="BL26" s="226"/>
      <c r="BM26" s="226"/>
      <c r="BN26" s="226"/>
      <c r="BO26" s="236"/>
      <c r="BP26" s="236"/>
      <c r="BQ26" s="233">
        <v>20</v>
      </c>
      <c r="BR26" s="234"/>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6"/>
      <c r="BP27" s="236"/>
      <c r="BQ27" s="233">
        <v>21</v>
      </c>
      <c r="BR27" s="234"/>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15">
      <c r="A28" s="237">
        <v>1</v>
      </c>
      <c r="B28" s="762" t="s">
        <v>408</v>
      </c>
      <c r="C28" s="763"/>
      <c r="D28" s="763"/>
      <c r="E28" s="763"/>
      <c r="F28" s="763"/>
      <c r="G28" s="763"/>
      <c r="H28" s="763"/>
      <c r="I28" s="763"/>
      <c r="J28" s="763"/>
      <c r="K28" s="763"/>
      <c r="L28" s="763"/>
      <c r="M28" s="763"/>
      <c r="N28" s="763"/>
      <c r="O28" s="763"/>
      <c r="P28" s="764"/>
      <c r="Q28" s="835">
        <v>617</v>
      </c>
      <c r="R28" s="836"/>
      <c r="S28" s="836"/>
      <c r="T28" s="836"/>
      <c r="U28" s="836"/>
      <c r="V28" s="836">
        <v>613</v>
      </c>
      <c r="W28" s="836"/>
      <c r="X28" s="836"/>
      <c r="Y28" s="836"/>
      <c r="Z28" s="836"/>
      <c r="AA28" s="836">
        <v>4</v>
      </c>
      <c r="AB28" s="836"/>
      <c r="AC28" s="836"/>
      <c r="AD28" s="836"/>
      <c r="AE28" s="837"/>
      <c r="AF28" s="838">
        <v>4</v>
      </c>
      <c r="AG28" s="836"/>
      <c r="AH28" s="836"/>
      <c r="AI28" s="836"/>
      <c r="AJ28" s="839"/>
      <c r="AK28" s="840">
        <v>36</v>
      </c>
      <c r="AL28" s="841"/>
      <c r="AM28" s="841"/>
      <c r="AN28" s="841"/>
      <c r="AO28" s="841"/>
      <c r="AP28" s="841" t="s">
        <v>588</v>
      </c>
      <c r="AQ28" s="841"/>
      <c r="AR28" s="841"/>
      <c r="AS28" s="841"/>
      <c r="AT28" s="841"/>
      <c r="AU28" s="841" t="s">
        <v>588</v>
      </c>
      <c r="AV28" s="841"/>
      <c r="AW28" s="841"/>
      <c r="AX28" s="841"/>
      <c r="AY28" s="841"/>
      <c r="AZ28" s="842" t="s">
        <v>588</v>
      </c>
      <c r="BA28" s="842"/>
      <c r="BB28" s="842"/>
      <c r="BC28" s="842"/>
      <c r="BD28" s="842"/>
      <c r="BE28" s="833"/>
      <c r="BF28" s="833"/>
      <c r="BG28" s="833"/>
      <c r="BH28" s="833"/>
      <c r="BI28" s="834"/>
      <c r="BJ28" s="226"/>
      <c r="BK28" s="226"/>
      <c r="BL28" s="226"/>
      <c r="BM28" s="226"/>
      <c r="BN28" s="226"/>
      <c r="BO28" s="236"/>
      <c r="BP28" s="236"/>
      <c r="BQ28" s="233">
        <v>22</v>
      </c>
      <c r="BR28" s="234"/>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15">
      <c r="A29" s="237">
        <v>2</v>
      </c>
      <c r="B29" s="793" t="s">
        <v>409</v>
      </c>
      <c r="C29" s="794"/>
      <c r="D29" s="794"/>
      <c r="E29" s="794"/>
      <c r="F29" s="794"/>
      <c r="G29" s="794"/>
      <c r="H29" s="794"/>
      <c r="I29" s="794"/>
      <c r="J29" s="794"/>
      <c r="K29" s="794"/>
      <c r="L29" s="794"/>
      <c r="M29" s="794"/>
      <c r="N29" s="794"/>
      <c r="O29" s="794"/>
      <c r="P29" s="795"/>
      <c r="Q29" s="796">
        <v>548</v>
      </c>
      <c r="R29" s="797"/>
      <c r="S29" s="797"/>
      <c r="T29" s="797"/>
      <c r="U29" s="797"/>
      <c r="V29" s="797">
        <v>516</v>
      </c>
      <c r="W29" s="797"/>
      <c r="X29" s="797"/>
      <c r="Y29" s="797"/>
      <c r="Z29" s="797"/>
      <c r="AA29" s="797">
        <v>32</v>
      </c>
      <c r="AB29" s="797"/>
      <c r="AC29" s="797"/>
      <c r="AD29" s="797"/>
      <c r="AE29" s="798"/>
      <c r="AF29" s="799">
        <v>32</v>
      </c>
      <c r="AG29" s="800"/>
      <c r="AH29" s="800"/>
      <c r="AI29" s="800"/>
      <c r="AJ29" s="801"/>
      <c r="AK29" s="847">
        <v>77</v>
      </c>
      <c r="AL29" s="843"/>
      <c r="AM29" s="843"/>
      <c r="AN29" s="843"/>
      <c r="AO29" s="843"/>
      <c r="AP29" s="843" t="s">
        <v>588</v>
      </c>
      <c r="AQ29" s="843"/>
      <c r="AR29" s="843"/>
      <c r="AS29" s="843"/>
      <c r="AT29" s="843"/>
      <c r="AU29" s="843" t="s">
        <v>588</v>
      </c>
      <c r="AV29" s="843"/>
      <c r="AW29" s="843"/>
      <c r="AX29" s="843"/>
      <c r="AY29" s="843"/>
      <c r="AZ29" s="844" t="s">
        <v>588</v>
      </c>
      <c r="BA29" s="844"/>
      <c r="BB29" s="844"/>
      <c r="BC29" s="844"/>
      <c r="BD29" s="844"/>
      <c r="BE29" s="845"/>
      <c r="BF29" s="845"/>
      <c r="BG29" s="845"/>
      <c r="BH29" s="845"/>
      <c r="BI29" s="846"/>
      <c r="BJ29" s="226"/>
      <c r="BK29" s="226"/>
      <c r="BL29" s="226"/>
      <c r="BM29" s="226"/>
      <c r="BN29" s="226"/>
      <c r="BO29" s="236"/>
      <c r="BP29" s="236"/>
      <c r="BQ29" s="233">
        <v>23</v>
      </c>
      <c r="BR29" s="234"/>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15">
      <c r="A30" s="237">
        <v>3</v>
      </c>
      <c r="B30" s="793" t="s">
        <v>410</v>
      </c>
      <c r="C30" s="794"/>
      <c r="D30" s="794"/>
      <c r="E30" s="794"/>
      <c r="F30" s="794"/>
      <c r="G30" s="794"/>
      <c r="H30" s="794"/>
      <c r="I30" s="794"/>
      <c r="J30" s="794"/>
      <c r="K30" s="794"/>
      <c r="L30" s="794"/>
      <c r="M30" s="794"/>
      <c r="N30" s="794"/>
      <c r="O30" s="794"/>
      <c r="P30" s="795"/>
      <c r="Q30" s="796">
        <v>92</v>
      </c>
      <c r="R30" s="797"/>
      <c r="S30" s="797"/>
      <c r="T30" s="797"/>
      <c r="U30" s="797"/>
      <c r="V30" s="797">
        <v>92</v>
      </c>
      <c r="W30" s="797"/>
      <c r="X30" s="797"/>
      <c r="Y30" s="797"/>
      <c r="Z30" s="797"/>
      <c r="AA30" s="797">
        <v>0</v>
      </c>
      <c r="AB30" s="797"/>
      <c r="AC30" s="797"/>
      <c r="AD30" s="797"/>
      <c r="AE30" s="798"/>
      <c r="AF30" s="799" t="s">
        <v>411</v>
      </c>
      <c r="AG30" s="800"/>
      <c r="AH30" s="800"/>
      <c r="AI30" s="800"/>
      <c r="AJ30" s="801"/>
      <c r="AK30" s="847">
        <v>24</v>
      </c>
      <c r="AL30" s="843"/>
      <c r="AM30" s="843"/>
      <c r="AN30" s="843"/>
      <c r="AO30" s="843"/>
      <c r="AP30" s="843" t="s">
        <v>588</v>
      </c>
      <c r="AQ30" s="843"/>
      <c r="AR30" s="843"/>
      <c r="AS30" s="843"/>
      <c r="AT30" s="843"/>
      <c r="AU30" s="843" t="s">
        <v>588</v>
      </c>
      <c r="AV30" s="843"/>
      <c r="AW30" s="843"/>
      <c r="AX30" s="843"/>
      <c r="AY30" s="843"/>
      <c r="AZ30" s="844" t="s">
        <v>588</v>
      </c>
      <c r="BA30" s="844"/>
      <c r="BB30" s="844"/>
      <c r="BC30" s="844"/>
      <c r="BD30" s="844"/>
      <c r="BE30" s="845"/>
      <c r="BF30" s="845"/>
      <c r="BG30" s="845"/>
      <c r="BH30" s="845"/>
      <c r="BI30" s="846"/>
      <c r="BJ30" s="226"/>
      <c r="BK30" s="226"/>
      <c r="BL30" s="226"/>
      <c r="BM30" s="226"/>
      <c r="BN30" s="226"/>
      <c r="BO30" s="236"/>
      <c r="BP30" s="236"/>
      <c r="BQ30" s="233">
        <v>24</v>
      </c>
      <c r="BR30" s="234"/>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15">
      <c r="A31" s="237">
        <v>4</v>
      </c>
      <c r="B31" s="793" t="s">
        <v>412</v>
      </c>
      <c r="C31" s="794"/>
      <c r="D31" s="794"/>
      <c r="E31" s="794"/>
      <c r="F31" s="794"/>
      <c r="G31" s="794"/>
      <c r="H31" s="794"/>
      <c r="I31" s="794"/>
      <c r="J31" s="794"/>
      <c r="K31" s="794"/>
      <c r="L31" s="794"/>
      <c r="M31" s="794"/>
      <c r="N31" s="794"/>
      <c r="O31" s="794"/>
      <c r="P31" s="795"/>
      <c r="Q31" s="796">
        <v>833</v>
      </c>
      <c r="R31" s="797"/>
      <c r="S31" s="797"/>
      <c r="T31" s="797"/>
      <c r="U31" s="797"/>
      <c r="V31" s="797">
        <v>780</v>
      </c>
      <c r="W31" s="797"/>
      <c r="X31" s="797"/>
      <c r="Y31" s="797"/>
      <c r="Z31" s="797"/>
      <c r="AA31" s="797">
        <v>53</v>
      </c>
      <c r="AB31" s="797"/>
      <c r="AC31" s="797"/>
      <c r="AD31" s="797"/>
      <c r="AE31" s="798"/>
      <c r="AF31" s="799">
        <v>28</v>
      </c>
      <c r="AG31" s="800"/>
      <c r="AH31" s="800"/>
      <c r="AI31" s="800"/>
      <c r="AJ31" s="801"/>
      <c r="AK31" s="847">
        <v>347</v>
      </c>
      <c r="AL31" s="843"/>
      <c r="AM31" s="843"/>
      <c r="AN31" s="843"/>
      <c r="AO31" s="843"/>
      <c r="AP31" s="843">
        <v>2159</v>
      </c>
      <c r="AQ31" s="843"/>
      <c r="AR31" s="843"/>
      <c r="AS31" s="843"/>
      <c r="AT31" s="843"/>
      <c r="AU31" s="843">
        <v>1080</v>
      </c>
      <c r="AV31" s="843"/>
      <c r="AW31" s="843"/>
      <c r="AX31" s="843"/>
      <c r="AY31" s="843"/>
      <c r="AZ31" s="844" t="s">
        <v>588</v>
      </c>
      <c r="BA31" s="844"/>
      <c r="BB31" s="844"/>
      <c r="BC31" s="844"/>
      <c r="BD31" s="844"/>
      <c r="BE31" s="845" t="s">
        <v>413</v>
      </c>
      <c r="BF31" s="845"/>
      <c r="BG31" s="845"/>
      <c r="BH31" s="845"/>
      <c r="BI31" s="846"/>
      <c r="BJ31" s="226"/>
      <c r="BK31" s="226"/>
      <c r="BL31" s="226"/>
      <c r="BM31" s="226"/>
      <c r="BN31" s="226"/>
      <c r="BO31" s="236"/>
      <c r="BP31" s="236"/>
      <c r="BQ31" s="233">
        <v>25</v>
      </c>
      <c r="BR31" s="234"/>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15">
      <c r="A32" s="237">
        <v>5</v>
      </c>
      <c r="B32" s="793" t="s">
        <v>414</v>
      </c>
      <c r="C32" s="794"/>
      <c r="D32" s="794"/>
      <c r="E32" s="794"/>
      <c r="F32" s="794"/>
      <c r="G32" s="794"/>
      <c r="H32" s="794"/>
      <c r="I32" s="794"/>
      <c r="J32" s="794"/>
      <c r="K32" s="794"/>
      <c r="L32" s="794"/>
      <c r="M32" s="794"/>
      <c r="N32" s="794"/>
      <c r="O32" s="794"/>
      <c r="P32" s="795"/>
      <c r="Q32" s="796">
        <v>333</v>
      </c>
      <c r="R32" s="797"/>
      <c r="S32" s="797"/>
      <c r="T32" s="797"/>
      <c r="U32" s="797"/>
      <c r="V32" s="797">
        <v>332</v>
      </c>
      <c r="W32" s="797"/>
      <c r="X32" s="797"/>
      <c r="Y32" s="797"/>
      <c r="Z32" s="797"/>
      <c r="AA32" s="797">
        <v>1</v>
      </c>
      <c r="AB32" s="797"/>
      <c r="AC32" s="797"/>
      <c r="AD32" s="797"/>
      <c r="AE32" s="798"/>
      <c r="AF32" s="799">
        <v>1</v>
      </c>
      <c r="AG32" s="800"/>
      <c r="AH32" s="800"/>
      <c r="AI32" s="800"/>
      <c r="AJ32" s="801"/>
      <c r="AK32" s="847">
        <v>109</v>
      </c>
      <c r="AL32" s="843"/>
      <c r="AM32" s="843"/>
      <c r="AN32" s="843"/>
      <c r="AO32" s="843"/>
      <c r="AP32" s="843">
        <v>961</v>
      </c>
      <c r="AQ32" s="843"/>
      <c r="AR32" s="843"/>
      <c r="AS32" s="843"/>
      <c r="AT32" s="843"/>
      <c r="AU32" s="843">
        <v>488</v>
      </c>
      <c r="AV32" s="843"/>
      <c r="AW32" s="843"/>
      <c r="AX32" s="843"/>
      <c r="AY32" s="843"/>
      <c r="AZ32" s="844" t="s">
        <v>588</v>
      </c>
      <c r="BA32" s="844"/>
      <c r="BB32" s="844"/>
      <c r="BC32" s="844"/>
      <c r="BD32" s="844"/>
      <c r="BE32" s="845" t="s">
        <v>415</v>
      </c>
      <c r="BF32" s="845"/>
      <c r="BG32" s="845"/>
      <c r="BH32" s="845"/>
      <c r="BI32" s="846"/>
      <c r="BJ32" s="226"/>
      <c r="BK32" s="226"/>
      <c r="BL32" s="226"/>
      <c r="BM32" s="226"/>
      <c r="BN32" s="226"/>
      <c r="BO32" s="236"/>
      <c r="BP32" s="236"/>
      <c r="BQ32" s="233">
        <v>26</v>
      </c>
      <c r="BR32" s="234"/>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15">
      <c r="A33" s="237">
        <v>6</v>
      </c>
      <c r="B33" s="793"/>
      <c r="C33" s="794"/>
      <c r="D33" s="794"/>
      <c r="E33" s="794"/>
      <c r="F33" s="794"/>
      <c r="G33" s="794"/>
      <c r="H33" s="794"/>
      <c r="I33" s="794"/>
      <c r="J33" s="794"/>
      <c r="K33" s="794"/>
      <c r="L33" s="794"/>
      <c r="M33" s="794"/>
      <c r="N33" s="794"/>
      <c r="O33" s="794"/>
      <c r="P33" s="795"/>
      <c r="Q33" s="796"/>
      <c r="R33" s="797"/>
      <c r="S33" s="797"/>
      <c r="T33" s="797"/>
      <c r="U33" s="797"/>
      <c r="V33" s="797"/>
      <c r="W33" s="797"/>
      <c r="X33" s="797"/>
      <c r="Y33" s="797"/>
      <c r="Z33" s="797"/>
      <c r="AA33" s="797"/>
      <c r="AB33" s="797"/>
      <c r="AC33" s="797"/>
      <c r="AD33" s="797"/>
      <c r="AE33" s="798"/>
      <c r="AF33" s="799"/>
      <c r="AG33" s="800"/>
      <c r="AH33" s="800"/>
      <c r="AI33" s="800"/>
      <c r="AJ33" s="801"/>
      <c r="AK33" s="847"/>
      <c r="AL33" s="843"/>
      <c r="AM33" s="843"/>
      <c r="AN33" s="843"/>
      <c r="AO33" s="843"/>
      <c r="AP33" s="843"/>
      <c r="AQ33" s="843"/>
      <c r="AR33" s="843"/>
      <c r="AS33" s="843"/>
      <c r="AT33" s="843"/>
      <c r="AU33" s="843"/>
      <c r="AV33" s="843"/>
      <c r="AW33" s="843"/>
      <c r="AX33" s="843"/>
      <c r="AY33" s="843"/>
      <c r="AZ33" s="844"/>
      <c r="BA33" s="844"/>
      <c r="BB33" s="844"/>
      <c r="BC33" s="844"/>
      <c r="BD33" s="844"/>
      <c r="BE33" s="845"/>
      <c r="BF33" s="845"/>
      <c r="BG33" s="845"/>
      <c r="BH33" s="845"/>
      <c r="BI33" s="846"/>
      <c r="BJ33" s="226"/>
      <c r="BK33" s="226"/>
      <c r="BL33" s="226"/>
      <c r="BM33" s="226"/>
      <c r="BN33" s="226"/>
      <c r="BO33" s="236"/>
      <c r="BP33" s="236"/>
      <c r="BQ33" s="233">
        <v>27</v>
      </c>
      <c r="BR33" s="234"/>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15">
      <c r="A34" s="237">
        <v>7</v>
      </c>
      <c r="B34" s="793"/>
      <c r="C34" s="794"/>
      <c r="D34" s="794"/>
      <c r="E34" s="794"/>
      <c r="F34" s="794"/>
      <c r="G34" s="794"/>
      <c r="H34" s="794"/>
      <c r="I34" s="794"/>
      <c r="J34" s="794"/>
      <c r="K34" s="794"/>
      <c r="L34" s="794"/>
      <c r="M34" s="794"/>
      <c r="N34" s="794"/>
      <c r="O34" s="794"/>
      <c r="P34" s="795"/>
      <c r="Q34" s="796"/>
      <c r="R34" s="797"/>
      <c r="S34" s="797"/>
      <c r="T34" s="797"/>
      <c r="U34" s="797"/>
      <c r="V34" s="797"/>
      <c r="W34" s="797"/>
      <c r="X34" s="797"/>
      <c r="Y34" s="797"/>
      <c r="Z34" s="797"/>
      <c r="AA34" s="797"/>
      <c r="AB34" s="797"/>
      <c r="AC34" s="797"/>
      <c r="AD34" s="797"/>
      <c r="AE34" s="798"/>
      <c r="AF34" s="799"/>
      <c r="AG34" s="800"/>
      <c r="AH34" s="800"/>
      <c r="AI34" s="800"/>
      <c r="AJ34" s="801"/>
      <c r="AK34" s="847"/>
      <c r="AL34" s="843"/>
      <c r="AM34" s="843"/>
      <c r="AN34" s="843"/>
      <c r="AO34" s="843"/>
      <c r="AP34" s="843"/>
      <c r="AQ34" s="843"/>
      <c r="AR34" s="843"/>
      <c r="AS34" s="843"/>
      <c r="AT34" s="843"/>
      <c r="AU34" s="843"/>
      <c r="AV34" s="843"/>
      <c r="AW34" s="843"/>
      <c r="AX34" s="843"/>
      <c r="AY34" s="843"/>
      <c r="AZ34" s="844"/>
      <c r="BA34" s="844"/>
      <c r="BB34" s="844"/>
      <c r="BC34" s="844"/>
      <c r="BD34" s="844"/>
      <c r="BE34" s="845"/>
      <c r="BF34" s="845"/>
      <c r="BG34" s="845"/>
      <c r="BH34" s="845"/>
      <c r="BI34" s="846"/>
      <c r="BJ34" s="226"/>
      <c r="BK34" s="226"/>
      <c r="BL34" s="226"/>
      <c r="BM34" s="226"/>
      <c r="BN34" s="226"/>
      <c r="BO34" s="236"/>
      <c r="BP34" s="236"/>
      <c r="BQ34" s="233">
        <v>28</v>
      </c>
      <c r="BR34" s="234"/>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15">
      <c r="A35" s="237">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47"/>
      <c r="AL35" s="843"/>
      <c r="AM35" s="843"/>
      <c r="AN35" s="843"/>
      <c r="AO35" s="843"/>
      <c r="AP35" s="843"/>
      <c r="AQ35" s="843"/>
      <c r="AR35" s="843"/>
      <c r="AS35" s="843"/>
      <c r="AT35" s="843"/>
      <c r="AU35" s="843"/>
      <c r="AV35" s="843"/>
      <c r="AW35" s="843"/>
      <c r="AX35" s="843"/>
      <c r="AY35" s="843"/>
      <c r="AZ35" s="844"/>
      <c r="BA35" s="844"/>
      <c r="BB35" s="844"/>
      <c r="BC35" s="844"/>
      <c r="BD35" s="844"/>
      <c r="BE35" s="845"/>
      <c r="BF35" s="845"/>
      <c r="BG35" s="845"/>
      <c r="BH35" s="845"/>
      <c r="BI35" s="846"/>
      <c r="BJ35" s="226"/>
      <c r="BK35" s="226"/>
      <c r="BL35" s="226"/>
      <c r="BM35" s="226"/>
      <c r="BN35" s="226"/>
      <c r="BO35" s="236"/>
      <c r="BP35" s="236"/>
      <c r="BQ35" s="233">
        <v>29</v>
      </c>
      <c r="BR35" s="234"/>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15">
      <c r="A36" s="237">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6"/>
      <c r="BP36" s="236"/>
      <c r="BQ36" s="233">
        <v>30</v>
      </c>
      <c r="BR36" s="234"/>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15">
      <c r="A37" s="237">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6"/>
      <c r="BP37" s="236"/>
      <c r="BQ37" s="233">
        <v>31</v>
      </c>
      <c r="BR37" s="234"/>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15">
      <c r="A38" s="237">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6"/>
      <c r="BP38" s="236"/>
      <c r="BQ38" s="233">
        <v>32</v>
      </c>
      <c r="BR38" s="234"/>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15">
      <c r="A39" s="237">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6"/>
      <c r="BP39" s="236"/>
      <c r="BQ39" s="233">
        <v>33</v>
      </c>
      <c r="BR39" s="234"/>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15">
      <c r="A40" s="233">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6"/>
      <c r="BP40" s="236"/>
      <c r="BQ40" s="233">
        <v>34</v>
      </c>
      <c r="BR40" s="234"/>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15">
      <c r="A41" s="233">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6"/>
      <c r="BP41" s="236"/>
      <c r="BQ41" s="233">
        <v>35</v>
      </c>
      <c r="BR41" s="234"/>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15">
      <c r="A42" s="233">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6"/>
      <c r="BP42" s="236"/>
      <c r="BQ42" s="233">
        <v>36</v>
      </c>
      <c r="BR42" s="234"/>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15">
      <c r="A43" s="233">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6"/>
      <c r="BP43" s="236"/>
      <c r="BQ43" s="233">
        <v>37</v>
      </c>
      <c r="BR43" s="234"/>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15">
      <c r="A44" s="233">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6"/>
      <c r="BP44" s="236"/>
      <c r="BQ44" s="233">
        <v>38</v>
      </c>
      <c r="BR44" s="234"/>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15">
      <c r="A45" s="233">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6"/>
      <c r="BP45" s="236"/>
      <c r="BQ45" s="233">
        <v>39</v>
      </c>
      <c r="BR45" s="234"/>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15">
      <c r="A46" s="233">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6"/>
      <c r="BP46" s="236"/>
      <c r="BQ46" s="233">
        <v>40</v>
      </c>
      <c r="BR46" s="234"/>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15">
      <c r="A47" s="233">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6"/>
      <c r="BP47" s="236"/>
      <c r="BQ47" s="233">
        <v>41</v>
      </c>
      <c r="BR47" s="234"/>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15">
      <c r="A48" s="233">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6"/>
      <c r="BP48" s="236"/>
      <c r="BQ48" s="233">
        <v>42</v>
      </c>
      <c r="BR48" s="234"/>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15">
      <c r="A49" s="233">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6"/>
      <c r="BP49" s="236"/>
      <c r="BQ49" s="233">
        <v>43</v>
      </c>
      <c r="BR49" s="234"/>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15">
      <c r="A50" s="233">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6"/>
      <c r="BP50" s="236"/>
      <c r="BQ50" s="233">
        <v>44</v>
      </c>
      <c r="BR50" s="234"/>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15">
      <c r="A51" s="233">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6"/>
      <c r="BP51" s="236"/>
      <c r="BQ51" s="233">
        <v>45</v>
      </c>
      <c r="BR51" s="234"/>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15">
      <c r="A52" s="233">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6"/>
      <c r="BP52" s="236"/>
      <c r="BQ52" s="233">
        <v>46</v>
      </c>
      <c r="BR52" s="234"/>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15">
      <c r="A53" s="233">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6"/>
      <c r="BP53" s="236"/>
      <c r="BQ53" s="233">
        <v>47</v>
      </c>
      <c r="BR53" s="234"/>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15">
      <c r="A54" s="233">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6"/>
      <c r="BP54" s="236"/>
      <c r="BQ54" s="233">
        <v>48</v>
      </c>
      <c r="BR54" s="234"/>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15">
      <c r="A55" s="233">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6"/>
      <c r="BP55" s="236"/>
      <c r="BQ55" s="233">
        <v>49</v>
      </c>
      <c r="BR55" s="234"/>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15">
      <c r="A56" s="233">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6"/>
      <c r="BP56" s="236"/>
      <c r="BQ56" s="233">
        <v>50</v>
      </c>
      <c r="BR56" s="234"/>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15">
      <c r="A57" s="233">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6"/>
      <c r="BP57" s="236"/>
      <c r="BQ57" s="233">
        <v>51</v>
      </c>
      <c r="BR57" s="234"/>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15">
      <c r="A58" s="233">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6"/>
      <c r="BP58" s="236"/>
      <c r="BQ58" s="233">
        <v>52</v>
      </c>
      <c r="BR58" s="234"/>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15">
      <c r="A59" s="233">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6"/>
      <c r="BP59" s="236"/>
      <c r="BQ59" s="233">
        <v>53</v>
      </c>
      <c r="BR59" s="234"/>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15">
      <c r="A60" s="233">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6"/>
      <c r="BP60" s="236"/>
      <c r="BQ60" s="233">
        <v>54</v>
      </c>
      <c r="BR60" s="234"/>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
      <c r="A61" s="233">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6"/>
      <c r="BP61" s="236"/>
      <c r="BQ61" s="233">
        <v>55</v>
      </c>
      <c r="BR61" s="234"/>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15">
      <c r="A62" s="233">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416</v>
      </c>
      <c r="BK62" s="819"/>
      <c r="BL62" s="819"/>
      <c r="BM62" s="819"/>
      <c r="BN62" s="820"/>
      <c r="BO62" s="236"/>
      <c r="BP62" s="236"/>
      <c r="BQ62" s="233">
        <v>56</v>
      </c>
      <c r="BR62" s="234"/>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
      <c r="A63" s="235" t="s">
        <v>395</v>
      </c>
      <c r="B63" s="802" t="s">
        <v>417</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64</v>
      </c>
      <c r="AG63" s="857"/>
      <c r="AH63" s="857"/>
      <c r="AI63" s="857"/>
      <c r="AJ63" s="858"/>
      <c r="AK63" s="859"/>
      <c r="AL63" s="854"/>
      <c r="AM63" s="854"/>
      <c r="AN63" s="854"/>
      <c r="AO63" s="854"/>
      <c r="AP63" s="857">
        <v>3120</v>
      </c>
      <c r="AQ63" s="857"/>
      <c r="AR63" s="857"/>
      <c r="AS63" s="857"/>
      <c r="AT63" s="857"/>
      <c r="AU63" s="857">
        <v>1568</v>
      </c>
      <c r="AV63" s="857"/>
      <c r="AW63" s="857"/>
      <c r="AX63" s="857"/>
      <c r="AY63" s="857"/>
      <c r="AZ63" s="861"/>
      <c r="BA63" s="861"/>
      <c r="BB63" s="861"/>
      <c r="BC63" s="861"/>
      <c r="BD63" s="861"/>
      <c r="BE63" s="862"/>
      <c r="BF63" s="862"/>
      <c r="BG63" s="862"/>
      <c r="BH63" s="862"/>
      <c r="BI63" s="863"/>
      <c r="BJ63" s="864" t="s">
        <v>418</v>
      </c>
      <c r="BK63" s="865"/>
      <c r="BL63" s="865"/>
      <c r="BM63" s="865"/>
      <c r="BN63" s="866"/>
      <c r="BO63" s="236"/>
      <c r="BP63" s="236"/>
      <c r="BQ63" s="233">
        <v>57</v>
      </c>
      <c r="BR63" s="234"/>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
      <c r="A65" s="226" t="s">
        <v>419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15">
      <c r="A66" s="740" t="s">
        <v>420</v>
      </c>
      <c r="B66" s="741"/>
      <c r="C66" s="741"/>
      <c r="D66" s="741"/>
      <c r="E66" s="741"/>
      <c r="F66" s="741"/>
      <c r="G66" s="741"/>
      <c r="H66" s="741"/>
      <c r="I66" s="741"/>
      <c r="J66" s="741"/>
      <c r="K66" s="741"/>
      <c r="L66" s="741"/>
      <c r="M66" s="741"/>
      <c r="N66" s="741"/>
      <c r="O66" s="741"/>
      <c r="P66" s="742"/>
      <c r="Q66" s="746" t="s">
        <v>421</v>
      </c>
      <c r="R66" s="747"/>
      <c r="S66" s="747"/>
      <c r="T66" s="747"/>
      <c r="U66" s="748"/>
      <c r="V66" s="746" t="s">
        <v>422</v>
      </c>
      <c r="W66" s="747"/>
      <c r="X66" s="747"/>
      <c r="Y66" s="747"/>
      <c r="Z66" s="748"/>
      <c r="AA66" s="746" t="s">
        <v>423</v>
      </c>
      <c r="AB66" s="747"/>
      <c r="AC66" s="747"/>
      <c r="AD66" s="747"/>
      <c r="AE66" s="748"/>
      <c r="AF66" s="867" t="s">
        <v>424</v>
      </c>
      <c r="AG66" s="828"/>
      <c r="AH66" s="828"/>
      <c r="AI66" s="828"/>
      <c r="AJ66" s="868"/>
      <c r="AK66" s="746" t="s">
        <v>425</v>
      </c>
      <c r="AL66" s="741"/>
      <c r="AM66" s="741"/>
      <c r="AN66" s="741"/>
      <c r="AO66" s="742"/>
      <c r="AP66" s="746" t="s">
        <v>405</v>
      </c>
      <c r="AQ66" s="747"/>
      <c r="AR66" s="747"/>
      <c r="AS66" s="747"/>
      <c r="AT66" s="748"/>
      <c r="AU66" s="746" t="s">
        <v>426</v>
      </c>
      <c r="AV66" s="747"/>
      <c r="AW66" s="747"/>
      <c r="AX66" s="747"/>
      <c r="AY66" s="748"/>
      <c r="AZ66" s="746" t="s">
        <v>383</v>
      </c>
      <c r="BA66" s="747"/>
      <c r="BB66" s="747"/>
      <c r="BC66" s="747"/>
      <c r="BD66" s="753"/>
      <c r="BE66" s="236"/>
      <c r="BF66" s="236"/>
      <c r="BG66" s="236"/>
      <c r="BH66" s="236"/>
      <c r="BI66" s="236"/>
      <c r="BJ66" s="236"/>
      <c r="BK66" s="236"/>
      <c r="BL66" s="236"/>
      <c r="BM66" s="236"/>
      <c r="BN66" s="236"/>
      <c r="BO66" s="236"/>
      <c r="BP66" s="236"/>
      <c r="BQ66" s="233">
        <v>60</v>
      </c>
      <c r="BR66" s="238"/>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6"/>
      <c r="BF67" s="236"/>
      <c r="BG67" s="236"/>
      <c r="BH67" s="236"/>
      <c r="BI67" s="236"/>
      <c r="BJ67" s="236"/>
      <c r="BK67" s="236"/>
      <c r="BL67" s="236"/>
      <c r="BM67" s="236"/>
      <c r="BN67" s="236"/>
      <c r="BO67" s="236"/>
      <c r="BP67" s="236"/>
      <c r="BQ67" s="233">
        <v>61</v>
      </c>
      <c r="BR67" s="238"/>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15">
      <c r="A68" s="231">
        <v>1</v>
      </c>
      <c r="B68" s="882" t="s">
        <v>590</v>
      </c>
      <c r="C68" s="883"/>
      <c r="D68" s="883"/>
      <c r="E68" s="883"/>
      <c r="F68" s="883"/>
      <c r="G68" s="883"/>
      <c r="H68" s="883"/>
      <c r="I68" s="883"/>
      <c r="J68" s="883"/>
      <c r="K68" s="883"/>
      <c r="L68" s="883"/>
      <c r="M68" s="883"/>
      <c r="N68" s="883"/>
      <c r="O68" s="883"/>
      <c r="P68" s="884"/>
      <c r="Q68" s="885">
        <v>733</v>
      </c>
      <c r="R68" s="879"/>
      <c r="S68" s="879"/>
      <c r="T68" s="879"/>
      <c r="U68" s="879"/>
      <c r="V68" s="879">
        <v>708</v>
      </c>
      <c r="W68" s="879"/>
      <c r="X68" s="879"/>
      <c r="Y68" s="879"/>
      <c r="Z68" s="879"/>
      <c r="AA68" s="879">
        <v>25</v>
      </c>
      <c r="AB68" s="879"/>
      <c r="AC68" s="879"/>
      <c r="AD68" s="879"/>
      <c r="AE68" s="879"/>
      <c r="AF68" s="879">
        <v>25</v>
      </c>
      <c r="AG68" s="879"/>
      <c r="AH68" s="879"/>
      <c r="AI68" s="879"/>
      <c r="AJ68" s="879"/>
      <c r="AK68" s="879" t="s">
        <v>588</v>
      </c>
      <c r="AL68" s="879"/>
      <c r="AM68" s="879"/>
      <c r="AN68" s="879"/>
      <c r="AO68" s="879"/>
      <c r="AP68" s="879">
        <v>644</v>
      </c>
      <c r="AQ68" s="879"/>
      <c r="AR68" s="879"/>
      <c r="AS68" s="879"/>
      <c r="AT68" s="879"/>
      <c r="AU68" s="879">
        <v>126</v>
      </c>
      <c r="AV68" s="879"/>
      <c r="AW68" s="879"/>
      <c r="AX68" s="879"/>
      <c r="AY68" s="879"/>
      <c r="AZ68" s="880"/>
      <c r="BA68" s="880"/>
      <c r="BB68" s="880"/>
      <c r="BC68" s="880"/>
      <c r="BD68" s="881"/>
      <c r="BE68" s="236"/>
      <c r="BF68" s="236"/>
      <c r="BG68" s="236"/>
      <c r="BH68" s="236"/>
      <c r="BI68" s="236"/>
      <c r="BJ68" s="236"/>
      <c r="BK68" s="236"/>
      <c r="BL68" s="236"/>
      <c r="BM68" s="236"/>
      <c r="BN68" s="236"/>
      <c r="BO68" s="236"/>
      <c r="BP68" s="236"/>
      <c r="BQ68" s="233">
        <v>62</v>
      </c>
      <c r="BR68" s="238"/>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15">
      <c r="A69" s="233">
        <v>2</v>
      </c>
      <c r="B69" s="886" t="s">
        <v>591</v>
      </c>
      <c r="C69" s="887"/>
      <c r="D69" s="887"/>
      <c r="E69" s="887"/>
      <c r="F69" s="887"/>
      <c r="G69" s="887"/>
      <c r="H69" s="887"/>
      <c r="I69" s="887"/>
      <c r="J69" s="887"/>
      <c r="K69" s="887"/>
      <c r="L69" s="887"/>
      <c r="M69" s="887"/>
      <c r="N69" s="887"/>
      <c r="O69" s="887"/>
      <c r="P69" s="888"/>
      <c r="Q69" s="889">
        <v>172</v>
      </c>
      <c r="R69" s="843"/>
      <c r="S69" s="843"/>
      <c r="T69" s="843"/>
      <c r="U69" s="843"/>
      <c r="V69" s="843">
        <v>168</v>
      </c>
      <c r="W69" s="843"/>
      <c r="X69" s="843"/>
      <c r="Y69" s="843"/>
      <c r="Z69" s="843"/>
      <c r="AA69" s="843">
        <v>4</v>
      </c>
      <c r="AB69" s="843"/>
      <c r="AC69" s="843"/>
      <c r="AD69" s="843"/>
      <c r="AE69" s="843"/>
      <c r="AF69" s="843">
        <v>4</v>
      </c>
      <c r="AG69" s="843"/>
      <c r="AH69" s="843"/>
      <c r="AI69" s="843"/>
      <c r="AJ69" s="843"/>
      <c r="AK69" s="843" t="s">
        <v>588</v>
      </c>
      <c r="AL69" s="843"/>
      <c r="AM69" s="843"/>
      <c r="AN69" s="843"/>
      <c r="AO69" s="843"/>
      <c r="AP69" s="843" t="s">
        <v>588</v>
      </c>
      <c r="AQ69" s="843"/>
      <c r="AR69" s="843"/>
      <c r="AS69" s="843"/>
      <c r="AT69" s="843"/>
      <c r="AU69" s="843" t="s">
        <v>588</v>
      </c>
      <c r="AV69" s="843"/>
      <c r="AW69" s="843"/>
      <c r="AX69" s="843"/>
      <c r="AY69" s="843"/>
      <c r="AZ69" s="845"/>
      <c r="BA69" s="845"/>
      <c r="BB69" s="845"/>
      <c r="BC69" s="845"/>
      <c r="BD69" s="846"/>
      <c r="BE69" s="236"/>
      <c r="BF69" s="236"/>
      <c r="BG69" s="236"/>
      <c r="BH69" s="236"/>
      <c r="BI69" s="236"/>
      <c r="BJ69" s="236"/>
      <c r="BK69" s="236"/>
      <c r="BL69" s="236"/>
      <c r="BM69" s="236"/>
      <c r="BN69" s="236"/>
      <c r="BO69" s="236"/>
      <c r="BP69" s="236"/>
      <c r="BQ69" s="233">
        <v>63</v>
      </c>
      <c r="BR69" s="238"/>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15">
      <c r="A70" s="233">
        <v>3</v>
      </c>
      <c r="B70" s="886" t="s">
        <v>592</v>
      </c>
      <c r="C70" s="887"/>
      <c r="D70" s="887"/>
      <c r="E70" s="887"/>
      <c r="F70" s="887"/>
      <c r="G70" s="887"/>
      <c r="H70" s="887"/>
      <c r="I70" s="887"/>
      <c r="J70" s="887"/>
      <c r="K70" s="887"/>
      <c r="L70" s="887"/>
      <c r="M70" s="887"/>
      <c r="N70" s="887"/>
      <c r="O70" s="887"/>
      <c r="P70" s="888"/>
      <c r="Q70" s="889">
        <v>865</v>
      </c>
      <c r="R70" s="843"/>
      <c r="S70" s="843"/>
      <c r="T70" s="843"/>
      <c r="U70" s="843"/>
      <c r="V70" s="843">
        <v>844</v>
      </c>
      <c r="W70" s="843"/>
      <c r="X70" s="843"/>
      <c r="Y70" s="843"/>
      <c r="Z70" s="843"/>
      <c r="AA70" s="843">
        <v>21</v>
      </c>
      <c r="AB70" s="843"/>
      <c r="AC70" s="843"/>
      <c r="AD70" s="843"/>
      <c r="AE70" s="843"/>
      <c r="AF70" s="843">
        <v>20</v>
      </c>
      <c r="AG70" s="843"/>
      <c r="AH70" s="843"/>
      <c r="AI70" s="843"/>
      <c r="AJ70" s="843"/>
      <c r="AK70" s="843" t="s">
        <v>588</v>
      </c>
      <c r="AL70" s="843"/>
      <c r="AM70" s="843"/>
      <c r="AN70" s="843"/>
      <c r="AO70" s="843"/>
      <c r="AP70" s="843">
        <v>13</v>
      </c>
      <c r="AQ70" s="843"/>
      <c r="AR70" s="843"/>
      <c r="AS70" s="843"/>
      <c r="AT70" s="843"/>
      <c r="AU70" s="843">
        <v>1</v>
      </c>
      <c r="AV70" s="843"/>
      <c r="AW70" s="843"/>
      <c r="AX70" s="843"/>
      <c r="AY70" s="843"/>
      <c r="AZ70" s="845"/>
      <c r="BA70" s="845"/>
      <c r="BB70" s="845"/>
      <c r="BC70" s="845"/>
      <c r="BD70" s="846"/>
      <c r="BE70" s="236"/>
      <c r="BF70" s="236"/>
      <c r="BG70" s="236"/>
      <c r="BH70" s="236"/>
      <c r="BI70" s="236"/>
      <c r="BJ70" s="236"/>
      <c r="BK70" s="236"/>
      <c r="BL70" s="236"/>
      <c r="BM70" s="236"/>
      <c r="BN70" s="236"/>
      <c r="BO70" s="236"/>
      <c r="BP70" s="236"/>
      <c r="BQ70" s="233">
        <v>64</v>
      </c>
      <c r="BR70" s="238"/>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15">
      <c r="A71" s="233">
        <v>4</v>
      </c>
      <c r="B71" s="886" t="s">
        <v>593</v>
      </c>
      <c r="C71" s="887"/>
      <c r="D71" s="887"/>
      <c r="E71" s="887"/>
      <c r="F71" s="887"/>
      <c r="G71" s="887"/>
      <c r="H71" s="887"/>
      <c r="I71" s="887"/>
      <c r="J71" s="887"/>
      <c r="K71" s="887"/>
      <c r="L71" s="887"/>
      <c r="M71" s="887"/>
      <c r="N71" s="887"/>
      <c r="O71" s="887"/>
      <c r="P71" s="888"/>
      <c r="Q71" s="889">
        <v>24</v>
      </c>
      <c r="R71" s="843"/>
      <c r="S71" s="843"/>
      <c r="T71" s="843"/>
      <c r="U71" s="843"/>
      <c r="V71" s="843">
        <v>24</v>
      </c>
      <c r="W71" s="843"/>
      <c r="X71" s="843"/>
      <c r="Y71" s="843"/>
      <c r="Z71" s="843"/>
      <c r="AA71" s="843">
        <v>1</v>
      </c>
      <c r="AB71" s="843"/>
      <c r="AC71" s="843"/>
      <c r="AD71" s="843"/>
      <c r="AE71" s="843"/>
      <c r="AF71" s="843" t="s">
        <v>588</v>
      </c>
      <c r="AG71" s="843"/>
      <c r="AH71" s="843"/>
      <c r="AI71" s="843"/>
      <c r="AJ71" s="843"/>
      <c r="AK71" s="843" t="s">
        <v>588</v>
      </c>
      <c r="AL71" s="843"/>
      <c r="AM71" s="843"/>
      <c r="AN71" s="843"/>
      <c r="AO71" s="843"/>
      <c r="AP71" s="843" t="s">
        <v>588</v>
      </c>
      <c r="AQ71" s="843"/>
      <c r="AR71" s="843"/>
      <c r="AS71" s="843"/>
      <c r="AT71" s="843"/>
      <c r="AU71" s="843" t="s">
        <v>588</v>
      </c>
      <c r="AV71" s="843"/>
      <c r="AW71" s="843"/>
      <c r="AX71" s="843"/>
      <c r="AY71" s="843"/>
      <c r="AZ71" s="845"/>
      <c r="BA71" s="845"/>
      <c r="BB71" s="845"/>
      <c r="BC71" s="845"/>
      <c r="BD71" s="846"/>
      <c r="BE71" s="236"/>
      <c r="BF71" s="236"/>
      <c r="BG71" s="236"/>
      <c r="BH71" s="236"/>
      <c r="BI71" s="236"/>
      <c r="BJ71" s="236"/>
      <c r="BK71" s="236"/>
      <c r="BL71" s="236"/>
      <c r="BM71" s="236"/>
      <c r="BN71" s="236"/>
      <c r="BO71" s="236"/>
      <c r="BP71" s="236"/>
      <c r="BQ71" s="233">
        <v>65</v>
      </c>
      <c r="BR71" s="238"/>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15">
      <c r="A72" s="233">
        <v>5</v>
      </c>
      <c r="B72" s="886"/>
      <c r="C72" s="887"/>
      <c r="D72" s="887"/>
      <c r="E72" s="887"/>
      <c r="F72" s="887"/>
      <c r="G72" s="887"/>
      <c r="H72" s="887"/>
      <c r="I72" s="887"/>
      <c r="J72" s="887"/>
      <c r="K72" s="887"/>
      <c r="L72" s="887"/>
      <c r="M72" s="887"/>
      <c r="N72" s="887"/>
      <c r="O72" s="887"/>
      <c r="P72" s="888"/>
      <c r="Q72" s="889"/>
      <c r="R72" s="843"/>
      <c r="S72" s="843"/>
      <c r="T72" s="843"/>
      <c r="U72" s="843"/>
      <c r="V72" s="843"/>
      <c r="W72" s="843"/>
      <c r="X72" s="843"/>
      <c r="Y72" s="843"/>
      <c r="Z72" s="843"/>
      <c r="AA72" s="843"/>
      <c r="AB72" s="843"/>
      <c r="AC72" s="843"/>
      <c r="AD72" s="843"/>
      <c r="AE72" s="843"/>
      <c r="AF72" s="843"/>
      <c r="AG72" s="843"/>
      <c r="AH72" s="843"/>
      <c r="AI72" s="843"/>
      <c r="AJ72" s="843"/>
      <c r="AK72" s="843"/>
      <c r="AL72" s="843"/>
      <c r="AM72" s="843"/>
      <c r="AN72" s="843"/>
      <c r="AO72" s="843"/>
      <c r="AP72" s="843"/>
      <c r="AQ72" s="843"/>
      <c r="AR72" s="843"/>
      <c r="AS72" s="843"/>
      <c r="AT72" s="843"/>
      <c r="AU72" s="843"/>
      <c r="AV72" s="843"/>
      <c r="AW72" s="843"/>
      <c r="AX72" s="843"/>
      <c r="AY72" s="843"/>
      <c r="AZ72" s="845"/>
      <c r="BA72" s="845"/>
      <c r="BB72" s="845"/>
      <c r="BC72" s="845"/>
      <c r="BD72" s="846"/>
      <c r="BE72" s="236"/>
      <c r="BF72" s="236"/>
      <c r="BG72" s="236"/>
      <c r="BH72" s="236"/>
      <c r="BI72" s="236"/>
      <c r="BJ72" s="236"/>
      <c r="BK72" s="236"/>
      <c r="BL72" s="236"/>
      <c r="BM72" s="236"/>
      <c r="BN72" s="236"/>
      <c r="BO72" s="236"/>
      <c r="BP72" s="236"/>
      <c r="BQ72" s="233">
        <v>66</v>
      </c>
      <c r="BR72" s="238"/>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15">
      <c r="A73" s="233">
        <v>6</v>
      </c>
      <c r="B73" s="886"/>
      <c r="C73" s="887"/>
      <c r="D73" s="887"/>
      <c r="E73" s="887"/>
      <c r="F73" s="887"/>
      <c r="G73" s="887"/>
      <c r="H73" s="887"/>
      <c r="I73" s="887"/>
      <c r="J73" s="887"/>
      <c r="K73" s="887"/>
      <c r="L73" s="887"/>
      <c r="M73" s="887"/>
      <c r="N73" s="887"/>
      <c r="O73" s="887"/>
      <c r="P73" s="888"/>
      <c r="Q73" s="889"/>
      <c r="R73" s="843"/>
      <c r="S73" s="843"/>
      <c r="T73" s="843"/>
      <c r="U73" s="843"/>
      <c r="V73" s="843"/>
      <c r="W73" s="843"/>
      <c r="X73" s="843"/>
      <c r="Y73" s="843"/>
      <c r="Z73" s="843"/>
      <c r="AA73" s="843"/>
      <c r="AB73" s="843"/>
      <c r="AC73" s="843"/>
      <c r="AD73" s="843"/>
      <c r="AE73" s="843"/>
      <c r="AF73" s="843"/>
      <c r="AG73" s="843"/>
      <c r="AH73" s="843"/>
      <c r="AI73" s="843"/>
      <c r="AJ73" s="843"/>
      <c r="AK73" s="843"/>
      <c r="AL73" s="843"/>
      <c r="AM73" s="843"/>
      <c r="AN73" s="843"/>
      <c r="AO73" s="843"/>
      <c r="AP73" s="843"/>
      <c r="AQ73" s="843"/>
      <c r="AR73" s="843"/>
      <c r="AS73" s="843"/>
      <c r="AT73" s="843"/>
      <c r="AU73" s="843"/>
      <c r="AV73" s="843"/>
      <c r="AW73" s="843"/>
      <c r="AX73" s="843"/>
      <c r="AY73" s="843"/>
      <c r="AZ73" s="845"/>
      <c r="BA73" s="845"/>
      <c r="BB73" s="845"/>
      <c r="BC73" s="845"/>
      <c r="BD73" s="846"/>
      <c r="BE73" s="236"/>
      <c r="BF73" s="236"/>
      <c r="BG73" s="236"/>
      <c r="BH73" s="236"/>
      <c r="BI73" s="236"/>
      <c r="BJ73" s="236"/>
      <c r="BK73" s="236"/>
      <c r="BL73" s="236"/>
      <c r="BM73" s="236"/>
      <c r="BN73" s="236"/>
      <c r="BO73" s="236"/>
      <c r="BP73" s="236"/>
      <c r="BQ73" s="233">
        <v>67</v>
      </c>
      <c r="BR73" s="238"/>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15">
      <c r="A74" s="233">
        <v>7</v>
      </c>
      <c r="B74" s="886"/>
      <c r="C74" s="887"/>
      <c r="D74" s="887"/>
      <c r="E74" s="887"/>
      <c r="F74" s="887"/>
      <c r="G74" s="887"/>
      <c r="H74" s="887"/>
      <c r="I74" s="887"/>
      <c r="J74" s="887"/>
      <c r="K74" s="887"/>
      <c r="L74" s="887"/>
      <c r="M74" s="887"/>
      <c r="N74" s="887"/>
      <c r="O74" s="887"/>
      <c r="P74" s="888"/>
      <c r="Q74" s="889"/>
      <c r="R74" s="843"/>
      <c r="S74" s="843"/>
      <c r="T74" s="843"/>
      <c r="U74" s="843"/>
      <c r="V74" s="843"/>
      <c r="W74" s="843"/>
      <c r="X74" s="843"/>
      <c r="Y74" s="843"/>
      <c r="Z74" s="843"/>
      <c r="AA74" s="843"/>
      <c r="AB74" s="843"/>
      <c r="AC74" s="843"/>
      <c r="AD74" s="843"/>
      <c r="AE74" s="843"/>
      <c r="AF74" s="843"/>
      <c r="AG74" s="843"/>
      <c r="AH74" s="843"/>
      <c r="AI74" s="843"/>
      <c r="AJ74" s="843"/>
      <c r="AK74" s="843"/>
      <c r="AL74" s="843"/>
      <c r="AM74" s="843"/>
      <c r="AN74" s="843"/>
      <c r="AO74" s="843"/>
      <c r="AP74" s="843"/>
      <c r="AQ74" s="843"/>
      <c r="AR74" s="843"/>
      <c r="AS74" s="843"/>
      <c r="AT74" s="843"/>
      <c r="AU74" s="843"/>
      <c r="AV74" s="843"/>
      <c r="AW74" s="843"/>
      <c r="AX74" s="843"/>
      <c r="AY74" s="843"/>
      <c r="AZ74" s="845"/>
      <c r="BA74" s="845"/>
      <c r="BB74" s="845"/>
      <c r="BC74" s="845"/>
      <c r="BD74" s="846"/>
      <c r="BE74" s="236"/>
      <c r="BF74" s="236"/>
      <c r="BG74" s="236"/>
      <c r="BH74" s="236"/>
      <c r="BI74" s="236"/>
      <c r="BJ74" s="236"/>
      <c r="BK74" s="236"/>
      <c r="BL74" s="236"/>
      <c r="BM74" s="236"/>
      <c r="BN74" s="236"/>
      <c r="BO74" s="236"/>
      <c r="BP74" s="236"/>
      <c r="BQ74" s="233">
        <v>68</v>
      </c>
      <c r="BR74" s="238"/>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15">
      <c r="A75" s="233">
        <v>8</v>
      </c>
      <c r="B75" s="886"/>
      <c r="C75" s="887"/>
      <c r="D75" s="887"/>
      <c r="E75" s="887"/>
      <c r="F75" s="887"/>
      <c r="G75" s="887"/>
      <c r="H75" s="887"/>
      <c r="I75" s="887"/>
      <c r="J75" s="887"/>
      <c r="K75" s="887"/>
      <c r="L75" s="887"/>
      <c r="M75" s="887"/>
      <c r="N75" s="887"/>
      <c r="O75" s="887"/>
      <c r="P75" s="888"/>
      <c r="Q75" s="890"/>
      <c r="R75" s="891"/>
      <c r="S75" s="891"/>
      <c r="T75" s="891"/>
      <c r="U75" s="847"/>
      <c r="V75" s="892"/>
      <c r="W75" s="891"/>
      <c r="X75" s="891"/>
      <c r="Y75" s="891"/>
      <c r="Z75" s="847"/>
      <c r="AA75" s="892"/>
      <c r="AB75" s="891"/>
      <c r="AC75" s="891"/>
      <c r="AD75" s="891"/>
      <c r="AE75" s="847"/>
      <c r="AF75" s="892"/>
      <c r="AG75" s="891"/>
      <c r="AH75" s="891"/>
      <c r="AI75" s="891"/>
      <c r="AJ75" s="847"/>
      <c r="AK75" s="892"/>
      <c r="AL75" s="891"/>
      <c r="AM75" s="891"/>
      <c r="AN75" s="891"/>
      <c r="AO75" s="847"/>
      <c r="AP75" s="892"/>
      <c r="AQ75" s="891"/>
      <c r="AR75" s="891"/>
      <c r="AS75" s="891"/>
      <c r="AT75" s="847"/>
      <c r="AU75" s="892"/>
      <c r="AV75" s="891"/>
      <c r="AW75" s="891"/>
      <c r="AX75" s="891"/>
      <c r="AY75" s="847"/>
      <c r="AZ75" s="845"/>
      <c r="BA75" s="845"/>
      <c r="BB75" s="845"/>
      <c r="BC75" s="845"/>
      <c r="BD75" s="846"/>
      <c r="BE75" s="236"/>
      <c r="BF75" s="236"/>
      <c r="BG75" s="236"/>
      <c r="BH75" s="236"/>
      <c r="BI75" s="236"/>
      <c r="BJ75" s="236"/>
      <c r="BK75" s="236"/>
      <c r="BL75" s="236"/>
      <c r="BM75" s="236"/>
      <c r="BN75" s="236"/>
      <c r="BO75" s="236"/>
      <c r="BP75" s="236"/>
      <c r="BQ75" s="233">
        <v>69</v>
      </c>
      <c r="BR75" s="238"/>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15">
      <c r="A76" s="233">
        <v>9</v>
      </c>
      <c r="B76" s="886"/>
      <c r="C76" s="887"/>
      <c r="D76" s="887"/>
      <c r="E76" s="887"/>
      <c r="F76" s="887"/>
      <c r="G76" s="887"/>
      <c r="H76" s="887"/>
      <c r="I76" s="887"/>
      <c r="J76" s="887"/>
      <c r="K76" s="887"/>
      <c r="L76" s="887"/>
      <c r="M76" s="887"/>
      <c r="N76" s="887"/>
      <c r="O76" s="887"/>
      <c r="P76" s="888"/>
      <c r="Q76" s="890"/>
      <c r="R76" s="891"/>
      <c r="S76" s="891"/>
      <c r="T76" s="891"/>
      <c r="U76" s="847"/>
      <c r="V76" s="892"/>
      <c r="W76" s="891"/>
      <c r="X76" s="891"/>
      <c r="Y76" s="891"/>
      <c r="Z76" s="847"/>
      <c r="AA76" s="892"/>
      <c r="AB76" s="891"/>
      <c r="AC76" s="891"/>
      <c r="AD76" s="891"/>
      <c r="AE76" s="847"/>
      <c r="AF76" s="892"/>
      <c r="AG76" s="891"/>
      <c r="AH76" s="891"/>
      <c r="AI76" s="891"/>
      <c r="AJ76" s="847"/>
      <c r="AK76" s="892"/>
      <c r="AL76" s="891"/>
      <c r="AM76" s="891"/>
      <c r="AN76" s="891"/>
      <c r="AO76" s="847"/>
      <c r="AP76" s="892"/>
      <c r="AQ76" s="891"/>
      <c r="AR76" s="891"/>
      <c r="AS76" s="891"/>
      <c r="AT76" s="847"/>
      <c r="AU76" s="892"/>
      <c r="AV76" s="891"/>
      <c r="AW76" s="891"/>
      <c r="AX76" s="891"/>
      <c r="AY76" s="847"/>
      <c r="AZ76" s="845"/>
      <c r="BA76" s="845"/>
      <c r="BB76" s="845"/>
      <c r="BC76" s="845"/>
      <c r="BD76" s="846"/>
      <c r="BE76" s="236"/>
      <c r="BF76" s="236"/>
      <c r="BG76" s="236"/>
      <c r="BH76" s="236"/>
      <c r="BI76" s="236"/>
      <c r="BJ76" s="236"/>
      <c r="BK76" s="236"/>
      <c r="BL76" s="236"/>
      <c r="BM76" s="236"/>
      <c r="BN76" s="236"/>
      <c r="BO76" s="236"/>
      <c r="BP76" s="236"/>
      <c r="BQ76" s="233">
        <v>70</v>
      </c>
      <c r="BR76" s="238"/>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15">
      <c r="A77" s="233">
        <v>10</v>
      </c>
      <c r="B77" s="886"/>
      <c r="C77" s="887"/>
      <c r="D77" s="887"/>
      <c r="E77" s="887"/>
      <c r="F77" s="887"/>
      <c r="G77" s="887"/>
      <c r="H77" s="887"/>
      <c r="I77" s="887"/>
      <c r="J77" s="887"/>
      <c r="K77" s="887"/>
      <c r="L77" s="887"/>
      <c r="M77" s="887"/>
      <c r="N77" s="887"/>
      <c r="O77" s="887"/>
      <c r="P77" s="888"/>
      <c r="Q77" s="890"/>
      <c r="R77" s="891"/>
      <c r="S77" s="891"/>
      <c r="T77" s="891"/>
      <c r="U77" s="847"/>
      <c r="V77" s="892"/>
      <c r="W77" s="891"/>
      <c r="X77" s="891"/>
      <c r="Y77" s="891"/>
      <c r="Z77" s="847"/>
      <c r="AA77" s="892"/>
      <c r="AB77" s="891"/>
      <c r="AC77" s="891"/>
      <c r="AD77" s="891"/>
      <c r="AE77" s="847"/>
      <c r="AF77" s="892"/>
      <c r="AG77" s="891"/>
      <c r="AH77" s="891"/>
      <c r="AI77" s="891"/>
      <c r="AJ77" s="847"/>
      <c r="AK77" s="892"/>
      <c r="AL77" s="891"/>
      <c r="AM77" s="891"/>
      <c r="AN77" s="891"/>
      <c r="AO77" s="847"/>
      <c r="AP77" s="892"/>
      <c r="AQ77" s="891"/>
      <c r="AR77" s="891"/>
      <c r="AS77" s="891"/>
      <c r="AT77" s="847"/>
      <c r="AU77" s="892"/>
      <c r="AV77" s="891"/>
      <c r="AW77" s="891"/>
      <c r="AX77" s="891"/>
      <c r="AY77" s="847"/>
      <c r="AZ77" s="845"/>
      <c r="BA77" s="845"/>
      <c r="BB77" s="845"/>
      <c r="BC77" s="845"/>
      <c r="BD77" s="846"/>
      <c r="BE77" s="236"/>
      <c r="BF77" s="236"/>
      <c r="BG77" s="236"/>
      <c r="BH77" s="236"/>
      <c r="BI77" s="236"/>
      <c r="BJ77" s="236"/>
      <c r="BK77" s="236"/>
      <c r="BL77" s="236"/>
      <c r="BM77" s="236"/>
      <c r="BN77" s="236"/>
      <c r="BO77" s="236"/>
      <c r="BP77" s="236"/>
      <c r="BQ77" s="233">
        <v>71</v>
      </c>
      <c r="BR77" s="238"/>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15">
      <c r="A78" s="233">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6"/>
      <c r="BF78" s="236"/>
      <c r="BG78" s="236"/>
      <c r="BH78" s="236"/>
      <c r="BI78" s="236"/>
      <c r="BJ78" s="224"/>
      <c r="BK78" s="224"/>
      <c r="BL78" s="224"/>
      <c r="BM78" s="224"/>
      <c r="BN78" s="224"/>
      <c r="BO78" s="236"/>
      <c r="BP78" s="236"/>
      <c r="BQ78" s="233">
        <v>72</v>
      </c>
      <c r="BR78" s="238"/>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15">
      <c r="A79" s="233">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6"/>
      <c r="BF79" s="236"/>
      <c r="BG79" s="236"/>
      <c r="BH79" s="236"/>
      <c r="BI79" s="236"/>
      <c r="BJ79" s="224"/>
      <c r="BK79" s="224"/>
      <c r="BL79" s="224"/>
      <c r="BM79" s="224"/>
      <c r="BN79" s="224"/>
      <c r="BO79" s="236"/>
      <c r="BP79" s="236"/>
      <c r="BQ79" s="233">
        <v>73</v>
      </c>
      <c r="BR79" s="238"/>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15">
      <c r="A80" s="233">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6"/>
      <c r="BF80" s="236"/>
      <c r="BG80" s="236"/>
      <c r="BH80" s="236"/>
      <c r="BI80" s="236"/>
      <c r="BJ80" s="236"/>
      <c r="BK80" s="236"/>
      <c r="BL80" s="236"/>
      <c r="BM80" s="236"/>
      <c r="BN80" s="236"/>
      <c r="BO80" s="236"/>
      <c r="BP80" s="236"/>
      <c r="BQ80" s="233">
        <v>74</v>
      </c>
      <c r="BR80" s="238"/>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15">
      <c r="A81" s="233">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6"/>
      <c r="BF81" s="236"/>
      <c r="BG81" s="236"/>
      <c r="BH81" s="236"/>
      <c r="BI81" s="236"/>
      <c r="BJ81" s="236"/>
      <c r="BK81" s="236"/>
      <c r="BL81" s="236"/>
      <c r="BM81" s="236"/>
      <c r="BN81" s="236"/>
      <c r="BO81" s="236"/>
      <c r="BP81" s="236"/>
      <c r="BQ81" s="233">
        <v>75</v>
      </c>
      <c r="BR81" s="238"/>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15">
      <c r="A82" s="233">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6"/>
      <c r="BF82" s="236"/>
      <c r="BG82" s="236"/>
      <c r="BH82" s="236"/>
      <c r="BI82" s="236"/>
      <c r="BJ82" s="236"/>
      <c r="BK82" s="236"/>
      <c r="BL82" s="236"/>
      <c r="BM82" s="236"/>
      <c r="BN82" s="236"/>
      <c r="BO82" s="236"/>
      <c r="BP82" s="236"/>
      <c r="BQ82" s="233">
        <v>76</v>
      </c>
      <c r="BR82" s="238"/>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15">
      <c r="A83" s="233">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6"/>
      <c r="BF83" s="236"/>
      <c r="BG83" s="236"/>
      <c r="BH83" s="236"/>
      <c r="BI83" s="236"/>
      <c r="BJ83" s="236"/>
      <c r="BK83" s="236"/>
      <c r="BL83" s="236"/>
      <c r="BM83" s="236"/>
      <c r="BN83" s="236"/>
      <c r="BO83" s="236"/>
      <c r="BP83" s="236"/>
      <c r="BQ83" s="233">
        <v>77</v>
      </c>
      <c r="BR83" s="238"/>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15">
      <c r="A84" s="233">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6"/>
      <c r="BF84" s="236"/>
      <c r="BG84" s="236"/>
      <c r="BH84" s="236"/>
      <c r="BI84" s="236"/>
      <c r="BJ84" s="236"/>
      <c r="BK84" s="236"/>
      <c r="BL84" s="236"/>
      <c r="BM84" s="236"/>
      <c r="BN84" s="236"/>
      <c r="BO84" s="236"/>
      <c r="BP84" s="236"/>
      <c r="BQ84" s="233">
        <v>78</v>
      </c>
      <c r="BR84" s="238"/>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15">
      <c r="A85" s="233">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6"/>
      <c r="BF85" s="236"/>
      <c r="BG85" s="236"/>
      <c r="BH85" s="236"/>
      <c r="BI85" s="236"/>
      <c r="BJ85" s="236"/>
      <c r="BK85" s="236"/>
      <c r="BL85" s="236"/>
      <c r="BM85" s="236"/>
      <c r="BN85" s="236"/>
      <c r="BO85" s="236"/>
      <c r="BP85" s="236"/>
      <c r="BQ85" s="233">
        <v>79</v>
      </c>
      <c r="BR85" s="238"/>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15">
      <c r="A86" s="233">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6"/>
      <c r="BF86" s="236"/>
      <c r="BG86" s="236"/>
      <c r="BH86" s="236"/>
      <c r="BI86" s="236"/>
      <c r="BJ86" s="236"/>
      <c r="BK86" s="236"/>
      <c r="BL86" s="236"/>
      <c r="BM86" s="236"/>
      <c r="BN86" s="236"/>
      <c r="BO86" s="236"/>
      <c r="BP86" s="236"/>
      <c r="BQ86" s="233">
        <v>80</v>
      </c>
      <c r="BR86" s="238"/>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15">
      <c r="A87" s="239">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6"/>
      <c r="BF87" s="236"/>
      <c r="BG87" s="236"/>
      <c r="BH87" s="236"/>
      <c r="BI87" s="236"/>
      <c r="BJ87" s="236"/>
      <c r="BK87" s="236"/>
      <c r="BL87" s="236"/>
      <c r="BM87" s="236"/>
      <c r="BN87" s="236"/>
      <c r="BO87" s="236"/>
      <c r="BP87" s="236"/>
      <c r="BQ87" s="233">
        <v>81</v>
      </c>
      <c r="BR87" s="238"/>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
      <c r="A88" s="235" t="s">
        <v>395</v>
      </c>
      <c r="B88" s="802" t="s">
        <v>427</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v>49</v>
      </c>
      <c r="AG88" s="857"/>
      <c r="AH88" s="857"/>
      <c r="AI88" s="857"/>
      <c r="AJ88" s="857"/>
      <c r="AK88" s="854"/>
      <c r="AL88" s="854"/>
      <c r="AM88" s="854"/>
      <c r="AN88" s="854"/>
      <c r="AO88" s="854"/>
      <c r="AP88" s="857">
        <v>657</v>
      </c>
      <c r="AQ88" s="857"/>
      <c r="AR88" s="857"/>
      <c r="AS88" s="857"/>
      <c r="AT88" s="857"/>
      <c r="AU88" s="857">
        <v>127</v>
      </c>
      <c r="AV88" s="857"/>
      <c r="AW88" s="857"/>
      <c r="AX88" s="857"/>
      <c r="AY88" s="857"/>
      <c r="AZ88" s="862"/>
      <c r="BA88" s="862"/>
      <c r="BB88" s="862"/>
      <c r="BC88" s="862"/>
      <c r="BD88" s="863"/>
      <c r="BE88" s="236"/>
      <c r="BF88" s="236"/>
      <c r="BG88" s="236"/>
      <c r="BH88" s="236"/>
      <c r="BI88" s="236"/>
      <c r="BJ88" s="236"/>
      <c r="BK88" s="236"/>
      <c r="BL88" s="236"/>
      <c r="BM88" s="236"/>
      <c r="BN88" s="236"/>
      <c r="BO88" s="236"/>
      <c r="BP88" s="236"/>
      <c r="BQ88" s="233">
        <v>82</v>
      </c>
      <c r="BR88" s="238"/>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395</v>
      </c>
      <c r="BR102" s="802" t="s">
        <v>428</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v>28</v>
      </c>
      <c r="CS102" s="865"/>
      <c r="CT102" s="865"/>
      <c r="CU102" s="865"/>
      <c r="CV102" s="904"/>
      <c r="CW102" s="903" t="s">
        <v>588</v>
      </c>
      <c r="CX102" s="865"/>
      <c r="CY102" s="865"/>
      <c r="CZ102" s="865"/>
      <c r="DA102" s="904"/>
      <c r="DB102" s="903">
        <v>99</v>
      </c>
      <c r="DC102" s="865"/>
      <c r="DD102" s="865"/>
      <c r="DE102" s="865"/>
      <c r="DF102" s="904"/>
      <c r="DG102" s="903" t="s">
        <v>588</v>
      </c>
      <c r="DH102" s="865"/>
      <c r="DI102" s="865"/>
      <c r="DJ102" s="865"/>
      <c r="DK102" s="904"/>
      <c r="DL102" s="903" t="s">
        <v>588</v>
      </c>
      <c r="DM102" s="865"/>
      <c r="DN102" s="865"/>
      <c r="DO102" s="865"/>
      <c r="DP102" s="904"/>
      <c r="DQ102" s="903" t="s">
        <v>588</v>
      </c>
      <c r="DR102" s="865"/>
      <c r="DS102" s="865"/>
      <c r="DT102" s="865"/>
      <c r="DU102" s="904"/>
      <c r="DV102" s="802"/>
      <c r="DW102" s="803"/>
      <c r="DX102" s="803"/>
      <c r="DY102" s="803"/>
      <c r="DZ102" s="927"/>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8" t="s">
        <v>429</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9" t="s">
        <v>430</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431</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432</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30" t="s">
        <v>433</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434</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15">
      <c r="A109" s="925" t="s">
        <v>435</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436</v>
      </c>
      <c r="AB109" s="906"/>
      <c r="AC109" s="906"/>
      <c r="AD109" s="906"/>
      <c r="AE109" s="907"/>
      <c r="AF109" s="905" t="s">
        <v>437</v>
      </c>
      <c r="AG109" s="906"/>
      <c r="AH109" s="906"/>
      <c r="AI109" s="906"/>
      <c r="AJ109" s="907"/>
      <c r="AK109" s="905" t="s">
        <v>313</v>
      </c>
      <c r="AL109" s="906"/>
      <c r="AM109" s="906"/>
      <c r="AN109" s="906"/>
      <c r="AO109" s="907"/>
      <c r="AP109" s="905" t="s">
        <v>438</v>
      </c>
      <c r="AQ109" s="906"/>
      <c r="AR109" s="906"/>
      <c r="AS109" s="906"/>
      <c r="AT109" s="908"/>
      <c r="AU109" s="925" t="s">
        <v>435</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436</v>
      </c>
      <c r="BR109" s="906"/>
      <c r="BS109" s="906"/>
      <c r="BT109" s="906"/>
      <c r="BU109" s="907"/>
      <c r="BV109" s="905" t="s">
        <v>437</v>
      </c>
      <c r="BW109" s="906"/>
      <c r="BX109" s="906"/>
      <c r="BY109" s="906"/>
      <c r="BZ109" s="907"/>
      <c r="CA109" s="905" t="s">
        <v>313</v>
      </c>
      <c r="CB109" s="906"/>
      <c r="CC109" s="906"/>
      <c r="CD109" s="906"/>
      <c r="CE109" s="907"/>
      <c r="CF109" s="926" t="s">
        <v>438</v>
      </c>
      <c r="CG109" s="926"/>
      <c r="CH109" s="926"/>
      <c r="CI109" s="926"/>
      <c r="CJ109" s="926"/>
      <c r="CK109" s="905" t="s">
        <v>439</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436</v>
      </c>
      <c r="DH109" s="906"/>
      <c r="DI109" s="906"/>
      <c r="DJ109" s="906"/>
      <c r="DK109" s="907"/>
      <c r="DL109" s="905" t="s">
        <v>437</v>
      </c>
      <c r="DM109" s="906"/>
      <c r="DN109" s="906"/>
      <c r="DO109" s="906"/>
      <c r="DP109" s="907"/>
      <c r="DQ109" s="905" t="s">
        <v>313</v>
      </c>
      <c r="DR109" s="906"/>
      <c r="DS109" s="906"/>
      <c r="DT109" s="906"/>
      <c r="DU109" s="907"/>
      <c r="DV109" s="905" t="s">
        <v>438</v>
      </c>
      <c r="DW109" s="906"/>
      <c r="DX109" s="906"/>
      <c r="DY109" s="906"/>
      <c r="DZ109" s="908"/>
    </row>
    <row r="110" spans="1:131" s="224" customFormat="1" ht="26.25" customHeight="1" x14ac:dyDescent="0.15">
      <c r="A110" s="909" t="s">
        <v>440</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681548</v>
      </c>
      <c r="AB110" s="913"/>
      <c r="AC110" s="913"/>
      <c r="AD110" s="913"/>
      <c r="AE110" s="914"/>
      <c r="AF110" s="915">
        <v>806132</v>
      </c>
      <c r="AG110" s="913"/>
      <c r="AH110" s="913"/>
      <c r="AI110" s="913"/>
      <c r="AJ110" s="914"/>
      <c r="AK110" s="915">
        <v>865058</v>
      </c>
      <c r="AL110" s="913"/>
      <c r="AM110" s="913"/>
      <c r="AN110" s="913"/>
      <c r="AO110" s="914"/>
      <c r="AP110" s="916">
        <v>27.3</v>
      </c>
      <c r="AQ110" s="917"/>
      <c r="AR110" s="917"/>
      <c r="AS110" s="917"/>
      <c r="AT110" s="918"/>
      <c r="AU110" s="919" t="s">
        <v>75</v>
      </c>
      <c r="AV110" s="920"/>
      <c r="AW110" s="920"/>
      <c r="AX110" s="920"/>
      <c r="AY110" s="920"/>
      <c r="AZ110" s="942" t="s">
        <v>441</v>
      </c>
      <c r="BA110" s="910"/>
      <c r="BB110" s="910"/>
      <c r="BC110" s="910"/>
      <c r="BD110" s="910"/>
      <c r="BE110" s="910"/>
      <c r="BF110" s="910"/>
      <c r="BG110" s="910"/>
      <c r="BH110" s="910"/>
      <c r="BI110" s="910"/>
      <c r="BJ110" s="910"/>
      <c r="BK110" s="910"/>
      <c r="BL110" s="910"/>
      <c r="BM110" s="910"/>
      <c r="BN110" s="910"/>
      <c r="BO110" s="910"/>
      <c r="BP110" s="911"/>
      <c r="BQ110" s="943">
        <v>7937666</v>
      </c>
      <c r="BR110" s="944"/>
      <c r="BS110" s="944"/>
      <c r="BT110" s="944"/>
      <c r="BU110" s="944"/>
      <c r="BV110" s="944">
        <v>7848567</v>
      </c>
      <c r="BW110" s="944"/>
      <c r="BX110" s="944"/>
      <c r="BY110" s="944"/>
      <c r="BZ110" s="944"/>
      <c r="CA110" s="944">
        <v>7651972</v>
      </c>
      <c r="CB110" s="944"/>
      <c r="CC110" s="944"/>
      <c r="CD110" s="944"/>
      <c r="CE110" s="944"/>
      <c r="CF110" s="957">
        <v>241.7</v>
      </c>
      <c r="CG110" s="958"/>
      <c r="CH110" s="958"/>
      <c r="CI110" s="958"/>
      <c r="CJ110" s="958"/>
      <c r="CK110" s="959" t="s">
        <v>442</v>
      </c>
      <c r="CL110" s="960"/>
      <c r="CM110" s="942" t="s">
        <v>443</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444</v>
      </c>
      <c r="DH110" s="944"/>
      <c r="DI110" s="944"/>
      <c r="DJ110" s="944"/>
      <c r="DK110" s="944"/>
      <c r="DL110" s="944" t="s">
        <v>445</v>
      </c>
      <c r="DM110" s="944"/>
      <c r="DN110" s="944"/>
      <c r="DO110" s="944"/>
      <c r="DP110" s="944"/>
      <c r="DQ110" s="944" t="s">
        <v>446</v>
      </c>
      <c r="DR110" s="944"/>
      <c r="DS110" s="944"/>
      <c r="DT110" s="944"/>
      <c r="DU110" s="944"/>
      <c r="DV110" s="945" t="s">
        <v>446</v>
      </c>
      <c r="DW110" s="945"/>
      <c r="DX110" s="945"/>
      <c r="DY110" s="945"/>
      <c r="DZ110" s="946"/>
    </row>
    <row r="111" spans="1:131" s="224" customFormat="1" ht="26.25" customHeight="1" x14ac:dyDescent="0.15">
      <c r="A111" s="947" t="s">
        <v>447</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446</v>
      </c>
      <c r="AB111" s="951"/>
      <c r="AC111" s="951"/>
      <c r="AD111" s="951"/>
      <c r="AE111" s="952"/>
      <c r="AF111" s="953" t="s">
        <v>445</v>
      </c>
      <c r="AG111" s="951"/>
      <c r="AH111" s="951"/>
      <c r="AI111" s="951"/>
      <c r="AJ111" s="952"/>
      <c r="AK111" s="953" t="s">
        <v>446</v>
      </c>
      <c r="AL111" s="951"/>
      <c r="AM111" s="951"/>
      <c r="AN111" s="951"/>
      <c r="AO111" s="952"/>
      <c r="AP111" s="954" t="s">
        <v>446</v>
      </c>
      <c r="AQ111" s="955"/>
      <c r="AR111" s="955"/>
      <c r="AS111" s="955"/>
      <c r="AT111" s="956"/>
      <c r="AU111" s="921"/>
      <c r="AV111" s="922"/>
      <c r="AW111" s="922"/>
      <c r="AX111" s="922"/>
      <c r="AY111" s="922"/>
      <c r="AZ111" s="935" t="s">
        <v>448</v>
      </c>
      <c r="BA111" s="936"/>
      <c r="BB111" s="936"/>
      <c r="BC111" s="936"/>
      <c r="BD111" s="936"/>
      <c r="BE111" s="936"/>
      <c r="BF111" s="936"/>
      <c r="BG111" s="936"/>
      <c r="BH111" s="936"/>
      <c r="BI111" s="936"/>
      <c r="BJ111" s="936"/>
      <c r="BK111" s="936"/>
      <c r="BL111" s="936"/>
      <c r="BM111" s="936"/>
      <c r="BN111" s="936"/>
      <c r="BO111" s="936"/>
      <c r="BP111" s="937"/>
      <c r="BQ111" s="938">
        <v>5484</v>
      </c>
      <c r="BR111" s="939"/>
      <c r="BS111" s="939"/>
      <c r="BT111" s="939"/>
      <c r="BU111" s="939"/>
      <c r="BV111" s="939">
        <v>3514</v>
      </c>
      <c r="BW111" s="939"/>
      <c r="BX111" s="939"/>
      <c r="BY111" s="939"/>
      <c r="BZ111" s="939"/>
      <c r="CA111" s="939">
        <v>2418</v>
      </c>
      <c r="CB111" s="939"/>
      <c r="CC111" s="939"/>
      <c r="CD111" s="939"/>
      <c r="CE111" s="939"/>
      <c r="CF111" s="933">
        <v>0.1</v>
      </c>
      <c r="CG111" s="934"/>
      <c r="CH111" s="934"/>
      <c r="CI111" s="934"/>
      <c r="CJ111" s="934"/>
      <c r="CK111" s="961"/>
      <c r="CL111" s="962"/>
      <c r="CM111" s="935" t="s">
        <v>449</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450</v>
      </c>
      <c r="DH111" s="939"/>
      <c r="DI111" s="939"/>
      <c r="DJ111" s="939"/>
      <c r="DK111" s="939"/>
      <c r="DL111" s="939" t="s">
        <v>445</v>
      </c>
      <c r="DM111" s="939"/>
      <c r="DN111" s="939"/>
      <c r="DO111" s="939"/>
      <c r="DP111" s="939"/>
      <c r="DQ111" s="939" t="s">
        <v>446</v>
      </c>
      <c r="DR111" s="939"/>
      <c r="DS111" s="939"/>
      <c r="DT111" s="939"/>
      <c r="DU111" s="939"/>
      <c r="DV111" s="940" t="s">
        <v>445</v>
      </c>
      <c r="DW111" s="940"/>
      <c r="DX111" s="940"/>
      <c r="DY111" s="940"/>
      <c r="DZ111" s="941"/>
    </row>
    <row r="112" spans="1:131" s="224" customFormat="1" ht="26.25" customHeight="1" x14ac:dyDescent="0.15">
      <c r="A112" s="965" t="s">
        <v>451</v>
      </c>
      <c r="B112" s="966"/>
      <c r="C112" s="936" t="s">
        <v>452</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444</v>
      </c>
      <c r="AB112" s="972"/>
      <c r="AC112" s="972"/>
      <c r="AD112" s="972"/>
      <c r="AE112" s="973"/>
      <c r="AF112" s="974" t="s">
        <v>446</v>
      </c>
      <c r="AG112" s="972"/>
      <c r="AH112" s="972"/>
      <c r="AI112" s="972"/>
      <c r="AJ112" s="973"/>
      <c r="AK112" s="974" t="s">
        <v>453</v>
      </c>
      <c r="AL112" s="972"/>
      <c r="AM112" s="972"/>
      <c r="AN112" s="972"/>
      <c r="AO112" s="973"/>
      <c r="AP112" s="975" t="s">
        <v>444</v>
      </c>
      <c r="AQ112" s="976"/>
      <c r="AR112" s="976"/>
      <c r="AS112" s="976"/>
      <c r="AT112" s="977"/>
      <c r="AU112" s="921"/>
      <c r="AV112" s="922"/>
      <c r="AW112" s="922"/>
      <c r="AX112" s="922"/>
      <c r="AY112" s="922"/>
      <c r="AZ112" s="935" t="s">
        <v>454</v>
      </c>
      <c r="BA112" s="936"/>
      <c r="BB112" s="936"/>
      <c r="BC112" s="936"/>
      <c r="BD112" s="936"/>
      <c r="BE112" s="936"/>
      <c r="BF112" s="936"/>
      <c r="BG112" s="936"/>
      <c r="BH112" s="936"/>
      <c r="BI112" s="936"/>
      <c r="BJ112" s="936"/>
      <c r="BK112" s="936"/>
      <c r="BL112" s="936"/>
      <c r="BM112" s="936"/>
      <c r="BN112" s="936"/>
      <c r="BO112" s="936"/>
      <c r="BP112" s="937"/>
      <c r="BQ112" s="938">
        <v>2208866</v>
      </c>
      <c r="BR112" s="939"/>
      <c r="BS112" s="939"/>
      <c r="BT112" s="939"/>
      <c r="BU112" s="939"/>
      <c r="BV112" s="939">
        <v>2276947</v>
      </c>
      <c r="BW112" s="939"/>
      <c r="BX112" s="939"/>
      <c r="BY112" s="939"/>
      <c r="BZ112" s="939"/>
      <c r="CA112" s="939">
        <v>2449468</v>
      </c>
      <c r="CB112" s="939"/>
      <c r="CC112" s="939"/>
      <c r="CD112" s="939"/>
      <c r="CE112" s="939"/>
      <c r="CF112" s="933">
        <v>77.400000000000006</v>
      </c>
      <c r="CG112" s="934"/>
      <c r="CH112" s="934"/>
      <c r="CI112" s="934"/>
      <c r="CJ112" s="934"/>
      <c r="CK112" s="961"/>
      <c r="CL112" s="962"/>
      <c r="CM112" s="935" t="s">
        <v>455</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453</v>
      </c>
      <c r="DH112" s="939"/>
      <c r="DI112" s="939"/>
      <c r="DJ112" s="939"/>
      <c r="DK112" s="939"/>
      <c r="DL112" s="939" t="s">
        <v>450</v>
      </c>
      <c r="DM112" s="939"/>
      <c r="DN112" s="939"/>
      <c r="DO112" s="939"/>
      <c r="DP112" s="939"/>
      <c r="DQ112" s="939" t="s">
        <v>446</v>
      </c>
      <c r="DR112" s="939"/>
      <c r="DS112" s="939"/>
      <c r="DT112" s="939"/>
      <c r="DU112" s="939"/>
      <c r="DV112" s="940" t="s">
        <v>445</v>
      </c>
      <c r="DW112" s="940"/>
      <c r="DX112" s="940"/>
      <c r="DY112" s="940"/>
      <c r="DZ112" s="941"/>
    </row>
    <row r="113" spans="1:130" s="224" customFormat="1" ht="26.25" customHeight="1" x14ac:dyDescent="0.15">
      <c r="A113" s="967"/>
      <c r="B113" s="968"/>
      <c r="C113" s="936" t="s">
        <v>456</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70047</v>
      </c>
      <c r="AB113" s="951"/>
      <c r="AC113" s="951"/>
      <c r="AD113" s="951"/>
      <c r="AE113" s="952"/>
      <c r="AF113" s="953">
        <v>97479</v>
      </c>
      <c r="AG113" s="951"/>
      <c r="AH113" s="951"/>
      <c r="AI113" s="951"/>
      <c r="AJ113" s="952"/>
      <c r="AK113" s="953">
        <v>215245</v>
      </c>
      <c r="AL113" s="951"/>
      <c r="AM113" s="951"/>
      <c r="AN113" s="951"/>
      <c r="AO113" s="952"/>
      <c r="AP113" s="954">
        <v>6.8</v>
      </c>
      <c r="AQ113" s="955"/>
      <c r="AR113" s="955"/>
      <c r="AS113" s="955"/>
      <c r="AT113" s="956"/>
      <c r="AU113" s="921"/>
      <c r="AV113" s="922"/>
      <c r="AW113" s="922"/>
      <c r="AX113" s="922"/>
      <c r="AY113" s="922"/>
      <c r="AZ113" s="935" t="s">
        <v>457</v>
      </c>
      <c r="BA113" s="936"/>
      <c r="BB113" s="936"/>
      <c r="BC113" s="936"/>
      <c r="BD113" s="936"/>
      <c r="BE113" s="936"/>
      <c r="BF113" s="936"/>
      <c r="BG113" s="936"/>
      <c r="BH113" s="936"/>
      <c r="BI113" s="936"/>
      <c r="BJ113" s="936"/>
      <c r="BK113" s="936"/>
      <c r="BL113" s="936"/>
      <c r="BM113" s="936"/>
      <c r="BN113" s="936"/>
      <c r="BO113" s="936"/>
      <c r="BP113" s="937"/>
      <c r="BQ113" s="938">
        <v>149442</v>
      </c>
      <c r="BR113" s="939"/>
      <c r="BS113" s="939"/>
      <c r="BT113" s="939"/>
      <c r="BU113" s="939"/>
      <c r="BV113" s="939">
        <v>144168</v>
      </c>
      <c r="BW113" s="939"/>
      <c r="BX113" s="939"/>
      <c r="BY113" s="939"/>
      <c r="BZ113" s="939"/>
      <c r="CA113" s="939">
        <v>126355</v>
      </c>
      <c r="CB113" s="939"/>
      <c r="CC113" s="939"/>
      <c r="CD113" s="939"/>
      <c r="CE113" s="939"/>
      <c r="CF113" s="933">
        <v>4</v>
      </c>
      <c r="CG113" s="934"/>
      <c r="CH113" s="934"/>
      <c r="CI113" s="934"/>
      <c r="CJ113" s="934"/>
      <c r="CK113" s="961"/>
      <c r="CL113" s="962"/>
      <c r="CM113" s="935" t="s">
        <v>458</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446</v>
      </c>
      <c r="DH113" s="972"/>
      <c r="DI113" s="972"/>
      <c r="DJ113" s="972"/>
      <c r="DK113" s="973"/>
      <c r="DL113" s="974" t="s">
        <v>444</v>
      </c>
      <c r="DM113" s="972"/>
      <c r="DN113" s="972"/>
      <c r="DO113" s="972"/>
      <c r="DP113" s="973"/>
      <c r="DQ113" s="974" t="s">
        <v>445</v>
      </c>
      <c r="DR113" s="972"/>
      <c r="DS113" s="972"/>
      <c r="DT113" s="972"/>
      <c r="DU113" s="973"/>
      <c r="DV113" s="975" t="s">
        <v>444</v>
      </c>
      <c r="DW113" s="976"/>
      <c r="DX113" s="976"/>
      <c r="DY113" s="976"/>
      <c r="DZ113" s="977"/>
    </row>
    <row r="114" spans="1:130" s="224" customFormat="1" ht="26.25" customHeight="1" x14ac:dyDescent="0.15">
      <c r="A114" s="967"/>
      <c r="B114" s="968"/>
      <c r="C114" s="936" t="s">
        <v>459</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16401</v>
      </c>
      <c r="AB114" s="972"/>
      <c r="AC114" s="972"/>
      <c r="AD114" s="972"/>
      <c r="AE114" s="973"/>
      <c r="AF114" s="974">
        <v>17475</v>
      </c>
      <c r="AG114" s="972"/>
      <c r="AH114" s="972"/>
      <c r="AI114" s="972"/>
      <c r="AJ114" s="973"/>
      <c r="AK114" s="974">
        <v>17863</v>
      </c>
      <c r="AL114" s="972"/>
      <c r="AM114" s="972"/>
      <c r="AN114" s="972"/>
      <c r="AO114" s="973"/>
      <c r="AP114" s="975">
        <v>0.6</v>
      </c>
      <c r="AQ114" s="976"/>
      <c r="AR114" s="976"/>
      <c r="AS114" s="976"/>
      <c r="AT114" s="977"/>
      <c r="AU114" s="921"/>
      <c r="AV114" s="922"/>
      <c r="AW114" s="922"/>
      <c r="AX114" s="922"/>
      <c r="AY114" s="922"/>
      <c r="AZ114" s="935" t="s">
        <v>460</v>
      </c>
      <c r="BA114" s="936"/>
      <c r="BB114" s="936"/>
      <c r="BC114" s="936"/>
      <c r="BD114" s="936"/>
      <c r="BE114" s="936"/>
      <c r="BF114" s="936"/>
      <c r="BG114" s="936"/>
      <c r="BH114" s="936"/>
      <c r="BI114" s="936"/>
      <c r="BJ114" s="936"/>
      <c r="BK114" s="936"/>
      <c r="BL114" s="936"/>
      <c r="BM114" s="936"/>
      <c r="BN114" s="936"/>
      <c r="BO114" s="936"/>
      <c r="BP114" s="937"/>
      <c r="BQ114" s="938">
        <v>718910</v>
      </c>
      <c r="BR114" s="939"/>
      <c r="BS114" s="939"/>
      <c r="BT114" s="939"/>
      <c r="BU114" s="939"/>
      <c r="BV114" s="939">
        <v>656024</v>
      </c>
      <c r="BW114" s="939"/>
      <c r="BX114" s="939"/>
      <c r="BY114" s="939"/>
      <c r="BZ114" s="939"/>
      <c r="CA114" s="939">
        <v>611503</v>
      </c>
      <c r="CB114" s="939"/>
      <c r="CC114" s="939"/>
      <c r="CD114" s="939"/>
      <c r="CE114" s="939"/>
      <c r="CF114" s="933">
        <v>19.3</v>
      </c>
      <c r="CG114" s="934"/>
      <c r="CH114" s="934"/>
      <c r="CI114" s="934"/>
      <c r="CJ114" s="934"/>
      <c r="CK114" s="961"/>
      <c r="CL114" s="962"/>
      <c r="CM114" s="935" t="s">
        <v>461</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453</v>
      </c>
      <c r="DH114" s="972"/>
      <c r="DI114" s="972"/>
      <c r="DJ114" s="972"/>
      <c r="DK114" s="973"/>
      <c r="DL114" s="974" t="s">
        <v>446</v>
      </c>
      <c r="DM114" s="972"/>
      <c r="DN114" s="972"/>
      <c r="DO114" s="972"/>
      <c r="DP114" s="973"/>
      <c r="DQ114" s="974" t="s">
        <v>446</v>
      </c>
      <c r="DR114" s="972"/>
      <c r="DS114" s="972"/>
      <c r="DT114" s="972"/>
      <c r="DU114" s="973"/>
      <c r="DV114" s="975" t="s">
        <v>462</v>
      </c>
      <c r="DW114" s="976"/>
      <c r="DX114" s="976"/>
      <c r="DY114" s="976"/>
      <c r="DZ114" s="977"/>
    </row>
    <row r="115" spans="1:130" s="224" customFormat="1" ht="26.25" customHeight="1" x14ac:dyDescent="0.15">
      <c r="A115" s="967"/>
      <c r="B115" s="968"/>
      <c r="C115" s="936" t="s">
        <v>463</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v>4453</v>
      </c>
      <c r="AB115" s="951"/>
      <c r="AC115" s="951"/>
      <c r="AD115" s="951"/>
      <c r="AE115" s="952"/>
      <c r="AF115" s="953">
        <v>1970</v>
      </c>
      <c r="AG115" s="951"/>
      <c r="AH115" s="951"/>
      <c r="AI115" s="951"/>
      <c r="AJ115" s="952"/>
      <c r="AK115" s="953">
        <v>1096</v>
      </c>
      <c r="AL115" s="951"/>
      <c r="AM115" s="951"/>
      <c r="AN115" s="951"/>
      <c r="AO115" s="952"/>
      <c r="AP115" s="954">
        <v>0</v>
      </c>
      <c r="AQ115" s="955"/>
      <c r="AR115" s="955"/>
      <c r="AS115" s="955"/>
      <c r="AT115" s="956"/>
      <c r="AU115" s="921"/>
      <c r="AV115" s="922"/>
      <c r="AW115" s="922"/>
      <c r="AX115" s="922"/>
      <c r="AY115" s="922"/>
      <c r="AZ115" s="935" t="s">
        <v>464</v>
      </c>
      <c r="BA115" s="936"/>
      <c r="BB115" s="936"/>
      <c r="BC115" s="936"/>
      <c r="BD115" s="936"/>
      <c r="BE115" s="936"/>
      <c r="BF115" s="936"/>
      <c r="BG115" s="936"/>
      <c r="BH115" s="936"/>
      <c r="BI115" s="936"/>
      <c r="BJ115" s="936"/>
      <c r="BK115" s="936"/>
      <c r="BL115" s="936"/>
      <c r="BM115" s="936"/>
      <c r="BN115" s="936"/>
      <c r="BO115" s="936"/>
      <c r="BP115" s="937"/>
      <c r="BQ115" s="938" t="s">
        <v>446</v>
      </c>
      <c r="BR115" s="939"/>
      <c r="BS115" s="939"/>
      <c r="BT115" s="939"/>
      <c r="BU115" s="939"/>
      <c r="BV115" s="939" t="s">
        <v>462</v>
      </c>
      <c r="BW115" s="939"/>
      <c r="BX115" s="939"/>
      <c r="BY115" s="939"/>
      <c r="BZ115" s="939"/>
      <c r="CA115" s="939" t="s">
        <v>445</v>
      </c>
      <c r="CB115" s="939"/>
      <c r="CC115" s="939"/>
      <c r="CD115" s="939"/>
      <c r="CE115" s="939"/>
      <c r="CF115" s="933" t="s">
        <v>446</v>
      </c>
      <c r="CG115" s="934"/>
      <c r="CH115" s="934"/>
      <c r="CI115" s="934"/>
      <c r="CJ115" s="934"/>
      <c r="CK115" s="961"/>
      <c r="CL115" s="962"/>
      <c r="CM115" s="935" t="s">
        <v>465</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445</v>
      </c>
      <c r="DH115" s="972"/>
      <c r="DI115" s="972"/>
      <c r="DJ115" s="972"/>
      <c r="DK115" s="973"/>
      <c r="DL115" s="974" t="s">
        <v>445</v>
      </c>
      <c r="DM115" s="972"/>
      <c r="DN115" s="972"/>
      <c r="DO115" s="972"/>
      <c r="DP115" s="973"/>
      <c r="DQ115" s="974" t="s">
        <v>445</v>
      </c>
      <c r="DR115" s="972"/>
      <c r="DS115" s="972"/>
      <c r="DT115" s="972"/>
      <c r="DU115" s="973"/>
      <c r="DV115" s="975" t="s">
        <v>450</v>
      </c>
      <c r="DW115" s="976"/>
      <c r="DX115" s="976"/>
      <c r="DY115" s="976"/>
      <c r="DZ115" s="977"/>
    </row>
    <row r="116" spans="1:130" s="224" customFormat="1" ht="26.25" customHeight="1" x14ac:dyDescent="0.15">
      <c r="A116" s="969"/>
      <c r="B116" s="970"/>
      <c r="C116" s="978" t="s">
        <v>466</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v>500</v>
      </c>
      <c r="AB116" s="972"/>
      <c r="AC116" s="972"/>
      <c r="AD116" s="972"/>
      <c r="AE116" s="973"/>
      <c r="AF116" s="974">
        <v>193</v>
      </c>
      <c r="AG116" s="972"/>
      <c r="AH116" s="972"/>
      <c r="AI116" s="972"/>
      <c r="AJ116" s="973"/>
      <c r="AK116" s="974">
        <v>93</v>
      </c>
      <c r="AL116" s="972"/>
      <c r="AM116" s="972"/>
      <c r="AN116" s="972"/>
      <c r="AO116" s="973"/>
      <c r="AP116" s="975">
        <v>0</v>
      </c>
      <c r="AQ116" s="976"/>
      <c r="AR116" s="976"/>
      <c r="AS116" s="976"/>
      <c r="AT116" s="977"/>
      <c r="AU116" s="921"/>
      <c r="AV116" s="922"/>
      <c r="AW116" s="922"/>
      <c r="AX116" s="922"/>
      <c r="AY116" s="922"/>
      <c r="AZ116" s="980" t="s">
        <v>467</v>
      </c>
      <c r="BA116" s="981"/>
      <c r="BB116" s="981"/>
      <c r="BC116" s="981"/>
      <c r="BD116" s="981"/>
      <c r="BE116" s="981"/>
      <c r="BF116" s="981"/>
      <c r="BG116" s="981"/>
      <c r="BH116" s="981"/>
      <c r="BI116" s="981"/>
      <c r="BJ116" s="981"/>
      <c r="BK116" s="981"/>
      <c r="BL116" s="981"/>
      <c r="BM116" s="981"/>
      <c r="BN116" s="981"/>
      <c r="BO116" s="981"/>
      <c r="BP116" s="982"/>
      <c r="BQ116" s="938" t="s">
        <v>468</v>
      </c>
      <c r="BR116" s="939"/>
      <c r="BS116" s="939"/>
      <c r="BT116" s="939"/>
      <c r="BU116" s="939"/>
      <c r="BV116" s="939" t="s">
        <v>445</v>
      </c>
      <c r="BW116" s="939"/>
      <c r="BX116" s="939"/>
      <c r="BY116" s="939"/>
      <c r="BZ116" s="939"/>
      <c r="CA116" s="939" t="s">
        <v>446</v>
      </c>
      <c r="CB116" s="939"/>
      <c r="CC116" s="939"/>
      <c r="CD116" s="939"/>
      <c r="CE116" s="939"/>
      <c r="CF116" s="933" t="s">
        <v>444</v>
      </c>
      <c r="CG116" s="934"/>
      <c r="CH116" s="934"/>
      <c r="CI116" s="934"/>
      <c r="CJ116" s="934"/>
      <c r="CK116" s="961"/>
      <c r="CL116" s="962"/>
      <c r="CM116" s="935" t="s">
        <v>469</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446</v>
      </c>
      <c r="DH116" s="972"/>
      <c r="DI116" s="972"/>
      <c r="DJ116" s="972"/>
      <c r="DK116" s="973"/>
      <c r="DL116" s="974" t="s">
        <v>444</v>
      </c>
      <c r="DM116" s="972"/>
      <c r="DN116" s="972"/>
      <c r="DO116" s="972"/>
      <c r="DP116" s="973"/>
      <c r="DQ116" s="974" t="s">
        <v>444</v>
      </c>
      <c r="DR116" s="972"/>
      <c r="DS116" s="972"/>
      <c r="DT116" s="972"/>
      <c r="DU116" s="973"/>
      <c r="DV116" s="975" t="s">
        <v>445</v>
      </c>
      <c r="DW116" s="976"/>
      <c r="DX116" s="976"/>
      <c r="DY116" s="976"/>
      <c r="DZ116" s="977"/>
    </row>
    <row r="117" spans="1:130" s="224" customFormat="1" ht="26.25" customHeight="1" x14ac:dyDescent="0.15">
      <c r="A117" s="925" t="s">
        <v>192</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470</v>
      </c>
      <c r="Z117" s="907"/>
      <c r="AA117" s="991">
        <v>772949</v>
      </c>
      <c r="AB117" s="992"/>
      <c r="AC117" s="992"/>
      <c r="AD117" s="992"/>
      <c r="AE117" s="993"/>
      <c r="AF117" s="994">
        <v>923249</v>
      </c>
      <c r="AG117" s="992"/>
      <c r="AH117" s="992"/>
      <c r="AI117" s="992"/>
      <c r="AJ117" s="993"/>
      <c r="AK117" s="994">
        <v>1099355</v>
      </c>
      <c r="AL117" s="992"/>
      <c r="AM117" s="992"/>
      <c r="AN117" s="992"/>
      <c r="AO117" s="993"/>
      <c r="AP117" s="995"/>
      <c r="AQ117" s="996"/>
      <c r="AR117" s="996"/>
      <c r="AS117" s="996"/>
      <c r="AT117" s="997"/>
      <c r="AU117" s="921"/>
      <c r="AV117" s="922"/>
      <c r="AW117" s="922"/>
      <c r="AX117" s="922"/>
      <c r="AY117" s="922"/>
      <c r="AZ117" s="987" t="s">
        <v>471</v>
      </c>
      <c r="BA117" s="988"/>
      <c r="BB117" s="988"/>
      <c r="BC117" s="988"/>
      <c r="BD117" s="988"/>
      <c r="BE117" s="988"/>
      <c r="BF117" s="988"/>
      <c r="BG117" s="988"/>
      <c r="BH117" s="988"/>
      <c r="BI117" s="988"/>
      <c r="BJ117" s="988"/>
      <c r="BK117" s="988"/>
      <c r="BL117" s="988"/>
      <c r="BM117" s="988"/>
      <c r="BN117" s="988"/>
      <c r="BO117" s="988"/>
      <c r="BP117" s="989"/>
      <c r="BQ117" s="938" t="s">
        <v>453</v>
      </c>
      <c r="BR117" s="939"/>
      <c r="BS117" s="939"/>
      <c r="BT117" s="939"/>
      <c r="BU117" s="939"/>
      <c r="BV117" s="939" t="s">
        <v>453</v>
      </c>
      <c r="BW117" s="939"/>
      <c r="BX117" s="939"/>
      <c r="BY117" s="939"/>
      <c r="BZ117" s="939"/>
      <c r="CA117" s="939" t="s">
        <v>444</v>
      </c>
      <c r="CB117" s="939"/>
      <c r="CC117" s="939"/>
      <c r="CD117" s="939"/>
      <c r="CE117" s="939"/>
      <c r="CF117" s="933" t="s">
        <v>453</v>
      </c>
      <c r="CG117" s="934"/>
      <c r="CH117" s="934"/>
      <c r="CI117" s="934"/>
      <c r="CJ117" s="934"/>
      <c r="CK117" s="961"/>
      <c r="CL117" s="962"/>
      <c r="CM117" s="935" t="s">
        <v>472</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445</v>
      </c>
      <c r="DH117" s="972"/>
      <c r="DI117" s="972"/>
      <c r="DJ117" s="972"/>
      <c r="DK117" s="973"/>
      <c r="DL117" s="974" t="s">
        <v>446</v>
      </c>
      <c r="DM117" s="972"/>
      <c r="DN117" s="972"/>
      <c r="DO117" s="972"/>
      <c r="DP117" s="973"/>
      <c r="DQ117" s="974" t="s">
        <v>444</v>
      </c>
      <c r="DR117" s="972"/>
      <c r="DS117" s="972"/>
      <c r="DT117" s="972"/>
      <c r="DU117" s="973"/>
      <c r="DV117" s="975" t="s">
        <v>445</v>
      </c>
      <c r="DW117" s="976"/>
      <c r="DX117" s="976"/>
      <c r="DY117" s="976"/>
      <c r="DZ117" s="977"/>
    </row>
    <row r="118" spans="1:130" s="224" customFormat="1" ht="26.25" customHeight="1" x14ac:dyDescent="0.15">
      <c r="A118" s="925" t="s">
        <v>439</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436</v>
      </c>
      <c r="AB118" s="906"/>
      <c r="AC118" s="906"/>
      <c r="AD118" s="906"/>
      <c r="AE118" s="907"/>
      <c r="AF118" s="905" t="s">
        <v>437</v>
      </c>
      <c r="AG118" s="906"/>
      <c r="AH118" s="906"/>
      <c r="AI118" s="906"/>
      <c r="AJ118" s="907"/>
      <c r="AK118" s="905" t="s">
        <v>313</v>
      </c>
      <c r="AL118" s="906"/>
      <c r="AM118" s="906"/>
      <c r="AN118" s="906"/>
      <c r="AO118" s="907"/>
      <c r="AP118" s="983" t="s">
        <v>438</v>
      </c>
      <c r="AQ118" s="984"/>
      <c r="AR118" s="984"/>
      <c r="AS118" s="984"/>
      <c r="AT118" s="985"/>
      <c r="AU118" s="921"/>
      <c r="AV118" s="922"/>
      <c r="AW118" s="922"/>
      <c r="AX118" s="922"/>
      <c r="AY118" s="922"/>
      <c r="AZ118" s="986" t="s">
        <v>473</v>
      </c>
      <c r="BA118" s="978"/>
      <c r="BB118" s="978"/>
      <c r="BC118" s="978"/>
      <c r="BD118" s="978"/>
      <c r="BE118" s="978"/>
      <c r="BF118" s="978"/>
      <c r="BG118" s="978"/>
      <c r="BH118" s="978"/>
      <c r="BI118" s="978"/>
      <c r="BJ118" s="978"/>
      <c r="BK118" s="978"/>
      <c r="BL118" s="978"/>
      <c r="BM118" s="978"/>
      <c r="BN118" s="978"/>
      <c r="BO118" s="978"/>
      <c r="BP118" s="979"/>
      <c r="BQ118" s="1012" t="s">
        <v>446</v>
      </c>
      <c r="BR118" s="1013"/>
      <c r="BS118" s="1013"/>
      <c r="BT118" s="1013"/>
      <c r="BU118" s="1013"/>
      <c r="BV118" s="1013" t="s">
        <v>411</v>
      </c>
      <c r="BW118" s="1013"/>
      <c r="BX118" s="1013"/>
      <c r="BY118" s="1013"/>
      <c r="BZ118" s="1013"/>
      <c r="CA118" s="1013" t="s">
        <v>444</v>
      </c>
      <c r="CB118" s="1013"/>
      <c r="CC118" s="1013"/>
      <c r="CD118" s="1013"/>
      <c r="CE118" s="1013"/>
      <c r="CF118" s="933" t="s">
        <v>445</v>
      </c>
      <c r="CG118" s="934"/>
      <c r="CH118" s="934"/>
      <c r="CI118" s="934"/>
      <c r="CJ118" s="934"/>
      <c r="CK118" s="961"/>
      <c r="CL118" s="962"/>
      <c r="CM118" s="935" t="s">
        <v>474</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445</v>
      </c>
      <c r="DH118" s="972"/>
      <c r="DI118" s="972"/>
      <c r="DJ118" s="972"/>
      <c r="DK118" s="973"/>
      <c r="DL118" s="974" t="s">
        <v>446</v>
      </c>
      <c r="DM118" s="972"/>
      <c r="DN118" s="972"/>
      <c r="DO118" s="972"/>
      <c r="DP118" s="973"/>
      <c r="DQ118" s="974" t="s">
        <v>445</v>
      </c>
      <c r="DR118" s="972"/>
      <c r="DS118" s="972"/>
      <c r="DT118" s="972"/>
      <c r="DU118" s="973"/>
      <c r="DV118" s="975" t="s">
        <v>446</v>
      </c>
      <c r="DW118" s="976"/>
      <c r="DX118" s="976"/>
      <c r="DY118" s="976"/>
      <c r="DZ118" s="977"/>
    </row>
    <row r="119" spans="1:130" s="224" customFormat="1" ht="26.25" customHeight="1" x14ac:dyDescent="0.15">
      <c r="A119" s="1069" t="s">
        <v>442</v>
      </c>
      <c r="B119" s="960"/>
      <c r="C119" s="942" t="s">
        <v>443</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445</v>
      </c>
      <c r="AB119" s="913"/>
      <c r="AC119" s="913"/>
      <c r="AD119" s="913"/>
      <c r="AE119" s="914"/>
      <c r="AF119" s="915" t="s">
        <v>446</v>
      </c>
      <c r="AG119" s="913"/>
      <c r="AH119" s="913"/>
      <c r="AI119" s="913"/>
      <c r="AJ119" s="914"/>
      <c r="AK119" s="915" t="s">
        <v>446</v>
      </c>
      <c r="AL119" s="913"/>
      <c r="AM119" s="913"/>
      <c r="AN119" s="913"/>
      <c r="AO119" s="914"/>
      <c r="AP119" s="916" t="s">
        <v>445</v>
      </c>
      <c r="AQ119" s="917"/>
      <c r="AR119" s="917"/>
      <c r="AS119" s="917"/>
      <c r="AT119" s="918"/>
      <c r="AU119" s="923"/>
      <c r="AV119" s="924"/>
      <c r="AW119" s="924"/>
      <c r="AX119" s="924"/>
      <c r="AY119" s="924"/>
      <c r="AZ119" s="247" t="s">
        <v>192</v>
      </c>
      <c r="BA119" s="247"/>
      <c r="BB119" s="247"/>
      <c r="BC119" s="247"/>
      <c r="BD119" s="247"/>
      <c r="BE119" s="247"/>
      <c r="BF119" s="247"/>
      <c r="BG119" s="247"/>
      <c r="BH119" s="247"/>
      <c r="BI119" s="247"/>
      <c r="BJ119" s="247"/>
      <c r="BK119" s="247"/>
      <c r="BL119" s="247"/>
      <c r="BM119" s="247"/>
      <c r="BN119" s="247"/>
      <c r="BO119" s="990" t="s">
        <v>475</v>
      </c>
      <c r="BP119" s="1018"/>
      <c r="BQ119" s="1012">
        <v>11020368</v>
      </c>
      <c r="BR119" s="1013"/>
      <c r="BS119" s="1013"/>
      <c r="BT119" s="1013"/>
      <c r="BU119" s="1013"/>
      <c r="BV119" s="1013">
        <v>10929220</v>
      </c>
      <c r="BW119" s="1013"/>
      <c r="BX119" s="1013"/>
      <c r="BY119" s="1013"/>
      <c r="BZ119" s="1013"/>
      <c r="CA119" s="1013">
        <v>10841716</v>
      </c>
      <c r="CB119" s="1013"/>
      <c r="CC119" s="1013"/>
      <c r="CD119" s="1013"/>
      <c r="CE119" s="1013"/>
      <c r="CF119" s="1014"/>
      <c r="CG119" s="1015"/>
      <c r="CH119" s="1015"/>
      <c r="CI119" s="1015"/>
      <c r="CJ119" s="1016"/>
      <c r="CK119" s="963"/>
      <c r="CL119" s="964"/>
      <c r="CM119" s="986" t="s">
        <v>476</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v>5484</v>
      </c>
      <c r="DH119" s="999"/>
      <c r="DI119" s="999"/>
      <c r="DJ119" s="999"/>
      <c r="DK119" s="1000"/>
      <c r="DL119" s="998">
        <v>3514</v>
      </c>
      <c r="DM119" s="999"/>
      <c r="DN119" s="999"/>
      <c r="DO119" s="999"/>
      <c r="DP119" s="1000"/>
      <c r="DQ119" s="998">
        <v>2418</v>
      </c>
      <c r="DR119" s="999"/>
      <c r="DS119" s="999"/>
      <c r="DT119" s="999"/>
      <c r="DU119" s="1000"/>
      <c r="DV119" s="1001">
        <v>0.1</v>
      </c>
      <c r="DW119" s="1002"/>
      <c r="DX119" s="1002"/>
      <c r="DY119" s="1002"/>
      <c r="DZ119" s="1003"/>
    </row>
    <row r="120" spans="1:130" s="224" customFormat="1" ht="26.25" customHeight="1" x14ac:dyDescent="0.15">
      <c r="A120" s="1070"/>
      <c r="B120" s="962"/>
      <c r="C120" s="935" t="s">
        <v>449</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446</v>
      </c>
      <c r="AB120" s="972"/>
      <c r="AC120" s="972"/>
      <c r="AD120" s="972"/>
      <c r="AE120" s="973"/>
      <c r="AF120" s="974" t="s">
        <v>446</v>
      </c>
      <c r="AG120" s="972"/>
      <c r="AH120" s="972"/>
      <c r="AI120" s="972"/>
      <c r="AJ120" s="973"/>
      <c r="AK120" s="974" t="s">
        <v>411</v>
      </c>
      <c r="AL120" s="972"/>
      <c r="AM120" s="972"/>
      <c r="AN120" s="972"/>
      <c r="AO120" s="973"/>
      <c r="AP120" s="975" t="s">
        <v>446</v>
      </c>
      <c r="AQ120" s="976"/>
      <c r="AR120" s="976"/>
      <c r="AS120" s="976"/>
      <c r="AT120" s="977"/>
      <c r="AU120" s="1004" t="s">
        <v>477</v>
      </c>
      <c r="AV120" s="1005"/>
      <c r="AW120" s="1005"/>
      <c r="AX120" s="1005"/>
      <c r="AY120" s="1006"/>
      <c r="AZ120" s="942" t="s">
        <v>478</v>
      </c>
      <c r="BA120" s="910"/>
      <c r="BB120" s="910"/>
      <c r="BC120" s="910"/>
      <c r="BD120" s="910"/>
      <c r="BE120" s="910"/>
      <c r="BF120" s="910"/>
      <c r="BG120" s="910"/>
      <c r="BH120" s="910"/>
      <c r="BI120" s="910"/>
      <c r="BJ120" s="910"/>
      <c r="BK120" s="910"/>
      <c r="BL120" s="910"/>
      <c r="BM120" s="910"/>
      <c r="BN120" s="910"/>
      <c r="BO120" s="910"/>
      <c r="BP120" s="911"/>
      <c r="BQ120" s="943">
        <v>2209669</v>
      </c>
      <c r="BR120" s="944"/>
      <c r="BS120" s="944"/>
      <c r="BT120" s="944"/>
      <c r="BU120" s="944"/>
      <c r="BV120" s="944">
        <v>2297137</v>
      </c>
      <c r="BW120" s="944"/>
      <c r="BX120" s="944"/>
      <c r="BY120" s="944"/>
      <c r="BZ120" s="944"/>
      <c r="CA120" s="944">
        <v>2270043</v>
      </c>
      <c r="CB120" s="944"/>
      <c r="CC120" s="944"/>
      <c r="CD120" s="944"/>
      <c r="CE120" s="944"/>
      <c r="CF120" s="957">
        <v>71.7</v>
      </c>
      <c r="CG120" s="958"/>
      <c r="CH120" s="958"/>
      <c r="CI120" s="958"/>
      <c r="CJ120" s="958"/>
      <c r="CK120" s="1019" t="s">
        <v>479</v>
      </c>
      <c r="CL120" s="1020"/>
      <c r="CM120" s="1020"/>
      <c r="CN120" s="1020"/>
      <c r="CO120" s="1021"/>
      <c r="CP120" s="1027" t="s">
        <v>480</v>
      </c>
      <c r="CQ120" s="1028"/>
      <c r="CR120" s="1028"/>
      <c r="CS120" s="1028"/>
      <c r="CT120" s="1028"/>
      <c r="CU120" s="1028"/>
      <c r="CV120" s="1028"/>
      <c r="CW120" s="1028"/>
      <c r="CX120" s="1028"/>
      <c r="CY120" s="1028"/>
      <c r="CZ120" s="1028"/>
      <c r="DA120" s="1028"/>
      <c r="DB120" s="1028"/>
      <c r="DC120" s="1028"/>
      <c r="DD120" s="1028"/>
      <c r="DE120" s="1028"/>
      <c r="DF120" s="1029"/>
      <c r="DG120" s="943">
        <v>1679252</v>
      </c>
      <c r="DH120" s="944"/>
      <c r="DI120" s="944"/>
      <c r="DJ120" s="944"/>
      <c r="DK120" s="944"/>
      <c r="DL120" s="944">
        <v>1764385</v>
      </c>
      <c r="DM120" s="944"/>
      <c r="DN120" s="944"/>
      <c r="DO120" s="944"/>
      <c r="DP120" s="944"/>
      <c r="DQ120" s="944">
        <v>1915422</v>
      </c>
      <c r="DR120" s="944"/>
      <c r="DS120" s="944"/>
      <c r="DT120" s="944"/>
      <c r="DU120" s="944"/>
      <c r="DV120" s="945">
        <v>60.5</v>
      </c>
      <c r="DW120" s="945"/>
      <c r="DX120" s="945"/>
      <c r="DY120" s="945"/>
      <c r="DZ120" s="946"/>
    </row>
    <row r="121" spans="1:130" s="224" customFormat="1" ht="26.25" customHeight="1" x14ac:dyDescent="0.15">
      <c r="A121" s="1070"/>
      <c r="B121" s="962"/>
      <c r="C121" s="987" t="s">
        <v>481</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444</v>
      </c>
      <c r="AB121" s="972"/>
      <c r="AC121" s="972"/>
      <c r="AD121" s="972"/>
      <c r="AE121" s="973"/>
      <c r="AF121" s="974" t="s">
        <v>411</v>
      </c>
      <c r="AG121" s="972"/>
      <c r="AH121" s="972"/>
      <c r="AI121" s="972"/>
      <c r="AJ121" s="973"/>
      <c r="AK121" s="974" t="s">
        <v>446</v>
      </c>
      <c r="AL121" s="972"/>
      <c r="AM121" s="972"/>
      <c r="AN121" s="972"/>
      <c r="AO121" s="973"/>
      <c r="AP121" s="975" t="s">
        <v>444</v>
      </c>
      <c r="AQ121" s="976"/>
      <c r="AR121" s="976"/>
      <c r="AS121" s="976"/>
      <c r="AT121" s="977"/>
      <c r="AU121" s="1007"/>
      <c r="AV121" s="1008"/>
      <c r="AW121" s="1008"/>
      <c r="AX121" s="1008"/>
      <c r="AY121" s="1009"/>
      <c r="AZ121" s="935" t="s">
        <v>482</v>
      </c>
      <c r="BA121" s="936"/>
      <c r="BB121" s="936"/>
      <c r="BC121" s="936"/>
      <c r="BD121" s="936"/>
      <c r="BE121" s="936"/>
      <c r="BF121" s="936"/>
      <c r="BG121" s="936"/>
      <c r="BH121" s="936"/>
      <c r="BI121" s="936"/>
      <c r="BJ121" s="936"/>
      <c r="BK121" s="936"/>
      <c r="BL121" s="936"/>
      <c r="BM121" s="936"/>
      <c r="BN121" s="936"/>
      <c r="BO121" s="936"/>
      <c r="BP121" s="937"/>
      <c r="BQ121" s="938">
        <v>246982</v>
      </c>
      <c r="BR121" s="939"/>
      <c r="BS121" s="939"/>
      <c r="BT121" s="939"/>
      <c r="BU121" s="939"/>
      <c r="BV121" s="939">
        <v>330330</v>
      </c>
      <c r="BW121" s="939"/>
      <c r="BX121" s="939"/>
      <c r="BY121" s="939"/>
      <c r="BZ121" s="939"/>
      <c r="CA121" s="939">
        <v>371643</v>
      </c>
      <c r="CB121" s="939"/>
      <c r="CC121" s="939"/>
      <c r="CD121" s="939"/>
      <c r="CE121" s="939"/>
      <c r="CF121" s="933">
        <v>11.7</v>
      </c>
      <c r="CG121" s="934"/>
      <c r="CH121" s="934"/>
      <c r="CI121" s="934"/>
      <c r="CJ121" s="934"/>
      <c r="CK121" s="1022"/>
      <c r="CL121" s="1023"/>
      <c r="CM121" s="1023"/>
      <c r="CN121" s="1023"/>
      <c r="CO121" s="1024"/>
      <c r="CP121" s="1032" t="s">
        <v>483</v>
      </c>
      <c r="CQ121" s="1033"/>
      <c r="CR121" s="1033"/>
      <c r="CS121" s="1033"/>
      <c r="CT121" s="1033"/>
      <c r="CU121" s="1033"/>
      <c r="CV121" s="1033"/>
      <c r="CW121" s="1033"/>
      <c r="CX121" s="1033"/>
      <c r="CY121" s="1033"/>
      <c r="CZ121" s="1033"/>
      <c r="DA121" s="1033"/>
      <c r="DB121" s="1033"/>
      <c r="DC121" s="1033"/>
      <c r="DD121" s="1033"/>
      <c r="DE121" s="1033"/>
      <c r="DF121" s="1034"/>
      <c r="DG121" s="938">
        <v>529634</v>
      </c>
      <c r="DH121" s="939"/>
      <c r="DI121" s="939"/>
      <c r="DJ121" s="939"/>
      <c r="DK121" s="939"/>
      <c r="DL121" s="939">
        <v>512562</v>
      </c>
      <c r="DM121" s="939"/>
      <c r="DN121" s="939"/>
      <c r="DO121" s="939"/>
      <c r="DP121" s="939"/>
      <c r="DQ121" s="939">
        <v>534045</v>
      </c>
      <c r="DR121" s="939"/>
      <c r="DS121" s="939"/>
      <c r="DT121" s="939"/>
      <c r="DU121" s="939"/>
      <c r="DV121" s="940">
        <v>16.899999999999999</v>
      </c>
      <c r="DW121" s="940"/>
      <c r="DX121" s="940"/>
      <c r="DY121" s="940"/>
      <c r="DZ121" s="941"/>
    </row>
    <row r="122" spans="1:130" s="224" customFormat="1" ht="26.25" customHeight="1" x14ac:dyDescent="0.15">
      <c r="A122" s="1070"/>
      <c r="B122" s="962"/>
      <c r="C122" s="935" t="s">
        <v>461</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446</v>
      </c>
      <c r="AB122" s="972"/>
      <c r="AC122" s="972"/>
      <c r="AD122" s="972"/>
      <c r="AE122" s="973"/>
      <c r="AF122" s="974" t="s">
        <v>453</v>
      </c>
      <c r="AG122" s="972"/>
      <c r="AH122" s="972"/>
      <c r="AI122" s="972"/>
      <c r="AJ122" s="973"/>
      <c r="AK122" s="974" t="s">
        <v>453</v>
      </c>
      <c r="AL122" s="972"/>
      <c r="AM122" s="972"/>
      <c r="AN122" s="972"/>
      <c r="AO122" s="973"/>
      <c r="AP122" s="975" t="s">
        <v>444</v>
      </c>
      <c r="AQ122" s="976"/>
      <c r="AR122" s="976"/>
      <c r="AS122" s="976"/>
      <c r="AT122" s="977"/>
      <c r="AU122" s="1007"/>
      <c r="AV122" s="1008"/>
      <c r="AW122" s="1008"/>
      <c r="AX122" s="1008"/>
      <c r="AY122" s="1009"/>
      <c r="AZ122" s="986" t="s">
        <v>484</v>
      </c>
      <c r="BA122" s="978"/>
      <c r="BB122" s="978"/>
      <c r="BC122" s="978"/>
      <c r="BD122" s="978"/>
      <c r="BE122" s="978"/>
      <c r="BF122" s="978"/>
      <c r="BG122" s="978"/>
      <c r="BH122" s="978"/>
      <c r="BI122" s="978"/>
      <c r="BJ122" s="978"/>
      <c r="BK122" s="978"/>
      <c r="BL122" s="978"/>
      <c r="BM122" s="978"/>
      <c r="BN122" s="978"/>
      <c r="BO122" s="978"/>
      <c r="BP122" s="979"/>
      <c r="BQ122" s="1012">
        <v>7402810</v>
      </c>
      <c r="BR122" s="1013"/>
      <c r="BS122" s="1013"/>
      <c r="BT122" s="1013"/>
      <c r="BU122" s="1013"/>
      <c r="BV122" s="1013">
        <v>6857722</v>
      </c>
      <c r="BW122" s="1013"/>
      <c r="BX122" s="1013"/>
      <c r="BY122" s="1013"/>
      <c r="BZ122" s="1013"/>
      <c r="CA122" s="1013">
        <v>6892796</v>
      </c>
      <c r="CB122" s="1013"/>
      <c r="CC122" s="1013"/>
      <c r="CD122" s="1013"/>
      <c r="CE122" s="1013"/>
      <c r="CF122" s="1030">
        <v>217.8</v>
      </c>
      <c r="CG122" s="1031"/>
      <c r="CH122" s="1031"/>
      <c r="CI122" s="1031"/>
      <c r="CJ122" s="1031"/>
      <c r="CK122" s="1022"/>
      <c r="CL122" s="1023"/>
      <c r="CM122" s="1023"/>
      <c r="CN122" s="1023"/>
      <c r="CO122" s="1024"/>
      <c r="CP122" s="1032" t="s">
        <v>485</v>
      </c>
      <c r="CQ122" s="1033"/>
      <c r="CR122" s="1033"/>
      <c r="CS122" s="1033"/>
      <c r="CT122" s="1033"/>
      <c r="CU122" s="1033"/>
      <c r="CV122" s="1033"/>
      <c r="CW122" s="1033"/>
      <c r="CX122" s="1033"/>
      <c r="CY122" s="1033"/>
      <c r="CZ122" s="1033"/>
      <c r="DA122" s="1033"/>
      <c r="DB122" s="1033"/>
      <c r="DC122" s="1033"/>
      <c r="DD122" s="1033"/>
      <c r="DE122" s="1033"/>
      <c r="DF122" s="1034"/>
      <c r="DG122" s="938" t="s">
        <v>446</v>
      </c>
      <c r="DH122" s="939"/>
      <c r="DI122" s="939"/>
      <c r="DJ122" s="939"/>
      <c r="DK122" s="939"/>
      <c r="DL122" s="939" t="s">
        <v>468</v>
      </c>
      <c r="DM122" s="939"/>
      <c r="DN122" s="939"/>
      <c r="DO122" s="939"/>
      <c r="DP122" s="939"/>
      <c r="DQ122" s="939" t="s">
        <v>411</v>
      </c>
      <c r="DR122" s="939"/>
      <c r="DS122" s="939"/>
      <c r="DT122" s="939"/>
      <c r="DU122" s="939"/>
      <c r="DV122" s="940" t="s">
        <v>446</v>
      </c>
      <c r="DW122" s="940"/>
      <c r="DX122" s="940"/>
      <c r="DY122" s="940"/>
      <c r="DZ122" s="941"/>
    </row>
    <row r="123" spans="1:130" s="224" customFormat="1" ht="26.25" customHeight="1" x14ac:dyDescent="0.15">
      <c r="A123" s="1070"/>
      <c r="B123" s="962"/>
      <c r="C123" s="935" t="s">
        <v>469</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445</v>
      </c>
      <c r="AB123" s="972"/>
      <c r="AC123" s="972"/>
      <c r="AD123" s="972"/>
      <c r="AE123" s="973"/>
      <c r="AF123" s="974" t="s">
        <v>445</v>
      </c>
      <c r="AG123" s="972"/>
      <c r="AH123" s="972"/>
      <c r="AI123" s="972"/>
      <c r="AJ123" s="973"/>
      <c r="AK123" s="974" t="s">
        <v>411</v>
      </c>
      <c r="AL123" s="972"/>
      <c r="AM123" s="972"/>
      <c r="AN123" s="972"/>
      <c r="AO123" s="973"/>
      <c r="AP123" s="975" t="s">
        <v>446</v>
      </c>
      <c r="AQ123" s="976"/>
      <c r="AR123" s="976"/>
      <c r="AS123" s="976"/>
      <c r="AT123" s="977"/>
      <c r="AU123" s="1010"/>
      <c r="AV123" s="1011"/>
      <c r="AW123" s="1011"/>
      <c r="AX123" s="1011"/>
      <c r="AY123" s="1011"/>
      <c r="AZ123" s="247" t="s">
        <v>192</v>
      </c>
      <c r="BA123" s="247"/>
      <c r="BB123" s="247"/>
      <c r="BC123" s="247"/>
      <c r="BD123" s="247"/>
      <c r="BE123" s="247"/>
      <c r="BF123" s="247"/>
      <c r="BG123" s="247"/>
      <c r="BH123" s="247"/>
      <c r="BI123" s="247"/>
      <c r="BJ123" s="247"/>
      <c r="BK123" s="247"/>
      <c r="BL123" s="247"/>
      <c r="BM123" s="247"/>
      <c r="BN123" s="247"/>
      <c r="BO123" s="990" t="s">
        <v>486</v>
      </c>
      <c r="BP123" s="1018"/>
      <c r="BQ123" s="1076">
        <v>9859461</v>
      </c>
      <c r="BR123" s="1077"/>
      <c r="BS123" s="1077"/>
      <c r="BT123" s="1077"/>
      <c r="BU123" s="1077"/>
      <c r="BV123" s="1077">
        <v>9485189</v>
      </c>
      <c r="BW123" s="1077"/>
      <c r="BX123" s="1077"/>
      <c r="BY123" s="1077"/>
      <c r="BZ123" s="1077"/>
      <c r="CA123" s="1077">
        <v>9534482</v>
      </c>
      <c r="CB123" s="1077"/>
      <c r="CC123" s="1077"/>
      <c r="CD123" s="1077"/>
      <c r="CE123" s="1077"/>
      <c r="CF123" s="1014"/>
      <c r="CG123" s="1015"/>
      <c r="CH123" s="1015"/>
      <c r="CI123" s="1015"/>
      <c r="CJ123" s="1016"/>
      <c r="CK123" s="1022"/>
      <c r="CL123" s="1023"/>
      <c r="CM123" s="1023"/>
      <c r="CN123" s="1023"/>
      <c r="CO123" s="1024"/>
      <c r="CP123" s="1032" t="s">
        <v>487</v>
      </c>
      <c r="CQ123" s="1033"/>
      <c r="CR123" s="1033"/>
      <c r="CS123" s="1033"/>
      <c r="CT123" s="1033"/>
      <c r="CU123" s="1033"/>
      <c r="CV123" s="1033"/>
      <c r="CW123" s="1033"/>
      <c r="CX123" s="1033"/>
      <c r="CY123" s="1033"/>
      <c r="CZ123" s="1033"/>
      <c r="DA123" s="1033"/>
      <c r="DB123" s="1033"/>
      <c r="DC123" s="1033"/>
      <c r="DD123" s="1033"/>
      <c r="DE123" s="1033"/>
      <c r="DF123" s="1034"/>
      <c r="DG123" s="971" t="s">
        <v>446</v>
      </c>
      <c r="DH123" s="972"/>
      <c r="DI123" s="972"/>
      <c r="DJ123" s="972"/>
      <c r="DK123" s="973"/>
      <c r="DL123" s="974" t="s">
        <v>444</v>
      </c>
      <c r="DM123" s="972"/>
      <c r="DN123" s="972"/>
      <c r="DO123" s="972"/>
      <c r="DP123" s="973"/>
      <c r="DQ123" s="974" t="s">
        <v>445</v>
      </c>
      <c r="DR123" s="972"/>
      <c r="DS123" s="972"/>
      <c r="DT123" s="972"/>
      <c r="DU123" s="973"/>
      <c r="DV123" s="975" t="s">
        <v>444</v>
      </c>
      <c r="DW123" s="976"/>
      <c r="DX123" s="976"/>
      <c r="DY123" s="976"/>
      <c r="DZ123" s="977"/>
    </row>
    <row r="124" spans="1:130" s="224" customFormat="1" ht="26.25" customHeight="1" thickBot="1" x14ac:dyDescent="0.2">
      <c r="A124" s="1070"/>
      <c r="B124" s="962"/>
      <c r="C124" s="935" t="s">
        <v>472</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446</v>
      </c>
      <c r="AB124" s="972"/>
      <c r="AC124" s="972"/>
      <c r="AD124" s="972"/>
      <c r="AE124" s="973"/>
      <c r="AF124" s="974" t="s">
        <v>446</v>
      </c>
      <c r="AG124" s="972"/>
      <c r="AH124" s="972"/>
      <c r="AI124" s="972"/>
      <c r="AJ124" s="973"/>
      <c r="AK124" s="974" t="s">
        <v>445</v>
      </c>
      <c r="AL124" s="972"/>
      <c r="AM124" s="972"/>
      <c r="AN124" s="972"/>
      <c r="AO124" s="973"/>
      <c r="AP124" s="975" t="s">
        <v>445</v>
      </c>
      <c r="AQ124" s="976"/>
      <c r="AR124" s="976"/>
      <c r="AS124" s="976"/>
      <c r="AT124" s="977"/>
      <c r="AU124" s="1072" t="s">
        <v>488</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v>39.1</v>
      </c>
      <c r="BR124" s="1040"/>
      <c r="BS124" s="1040"/>
      <c r="BT124" s="1040"/>
      <c r="BU124" s="1040"/>
      <c r="BV124" s="1040">
        <v>45</v>
      </c>
      <c r="BW124" s="1040"/>
      <c r="BX124" s="1040"/>
      <c r="BY124" s="1040"/>
      <c r="BZ124" s="1040"/>
      <c r="CA124" s="1040">
        <v>41.2</v>
      </c>
      <c r="CB124" s="1040"/>
      <c r="CC124" s="1040"/>
      <c r="CD124" s="1040"/>
      <c r="CE124" s="1040"/>
      <c r="CF124" s="1041"/>
      <c r="CG124" s="1042"/>
      <c r="CH124" s="1042"/>
      <c r="CI124" s="1042"/>
      <c r="CJ124" s="1043"/>
      <c r="CK124" s="1025"/>
      <c r="CL124" s="1025"/>
      <c r="CM124" s="1025"/>
      <c r="CN124" s="1025"/>
      <c r="CO124" s="1026"/>
      <c r="CP124" s="1032" t="s">
        <v>489</v>
      </c>
      <c r="CQ124" s="1033"/>
      <c r="CR124" s="1033"/>
      <c r="CS124" s="1033"/>
      <c r="CT124" s="1033"/>
      <c r="CU124" s="1033"/>
      <c r="CV124" s="1033"/>
      <c r="CW124" s="1033"/>
      <c r="CX124" s="1033"/>
      <c r="CY124" s="1033"/>
      <c r="CZ124" s="1033"/>
      <c r="DA124" s="1033"/>
      <c r="DB124" s="1033"/>
      <c r="DC124" s="1033"/>
      <c r="DD124" s="1033"/>
      <c r="DE124" s="1033"/>
      <c r="DF124" s="1034"/>
      <c r="DG124" s="1017" t="s">
        <v>444</v>
      </c>
      <c r="DH124" s="999"/>
      <c r="DI124" s="999"/>
      <c r="DJ124" s="999"/>
      <c r="DK124" s="1000"/>
      <c r="DL124" s="998" t="s">
        <v>444</v>
      </c>
      <c r="DM124" s="999"/>
      <c r="DN124" s="999"/>
      <c r="DO124" s="999"/>
      <c r="DP124" s="1000"/>
      <c r="DQ124" s="998" t="s">
        <v>444</v>
      </c>
      <c r="DR124" s="999"/>
      <c r="DS124" s="999"/>
      <c r="DT124" s="999"/>
      <c r="DU124" s="1000"/>
      <c r="DV124" s="1001" t="s">
        <v>445</v>
      </c>
      <c r="DW124" s="1002"/>
      <c r="DX124" s="1002"/>
      <c r="DY124" s="1002"/>
      <c r="DZ124" s="1003"/>
    </row>
    <row r="125" spans="1:130" s="224" customFormat="1" ht="26.25" customHeight="1" x14ac:dyDescent="0.15">
      <c r="A125" s="1070"/>
      <c r="B125" s="962"/>
      <c r="C125" s="935" t="s">
        <v>474</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444</v>
      </c>
      <c r="AB125" s="972"/>
      <c r="AC125" s="972"/>
      <c r="AD125" s="972"/>
      <c r="AE125" s="973"/>
      <c r="AF125" s="974" t="s">
        <v>445</v>
      </c>
      <c r="AG125" s="972"/>
      <c r="AH125" s="972"/>
      <c r="AI125" s="972"/>
      <c r="AJ125" s="973"/>
      <c r="AK125" s="974" t="s">
        <v>446</v>
      </c>
      <c r="AL125" s="972"/>
      <c r="AM125" s="972"/>
      <c r="AN125" s="972"/>
      <c r="AO125" s="973"/>
      <c r="AP125" s="975" t="s">
        <v>446</v>
      </c>
      <c r="AQ125" s="976"/>
      <c r="AR125" s="976"/>
      <c r="AS125" s="976"/>
      <c r="AT125" s="977"/>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490</v>
      </c>
      <c r="CL125" s="1020"/>
      <c r="CM125" s="1020"/>
      <c r="CN125" s="1020"/>
      <c r="CO125" s="1021"/>
      <c r="CP125" s="942" t="s">
        <v>491</v>
      </c>
      <c r="CQ125" s="910"/>
      <c r="CR125" s="910"/>
      <c r="CS125" s="910"/>
      <c r="CT125" s="910"/>
      <c r="CU125" s="910"/>
      <c r="CV125" s="910"/>
      <c r="CW125" s="910"/>
      <c r="CX125" s="910"/>
      <c r="CY125" s="910"/>
      <c r="CZ125" s="910"/>
      <c r="DA125" s="910"/>
      <c r="DB125" s="910"/>
      <c r="DC125" s="910"/>
      <c r="DD125" s="910"/>
      <c r="DE125" s="910"/>
      <c r="DF125" s="911"/>
      <c r="DG125" s="943" t="s">
        <v>446</v>
      </c>
      <c r="DH125" s="944"/>
      <c r="DI125" s="944"/>
      <c r="DJ125" s="944"/>
      <c r="DK125" s="944"/>
      <c r="DL125" s="944" t="s">
        <v>446</v>
      </c>
      <c r="DM125" s="944"/>
      <c r="DN125" s="944"/>
      <c r="DO125" s="944"/>
      <c r="DP125" s="944"/>
      <c r="DQ125" s="944" t="s">
        <v>446</v>
      </c>
      <c r="DR125" s="944"/>
      <c r="DS125" s="944"/>
      <c r="DT125" s="944"/>
      <c r="DU125" s="944"/>
      <c r="DV125" s="945" t="s">
        <v>445</v>
      </c>
      <c r="DW125" s="945"/>
      <c r="DX125" s="945"/>
      <c r="DY125" s="945"/>
      <c r="DZ125" s="946"/>
    </row>
    <row r="126" spans="1:130" s="224" customFormat="1" ht="26.25" customHeight="1" thickBot="1" x14ac:dyDescent="0.2">
      <c r="A126" s="1070"/>
      <c r="B126" s="962"/>
      <c r="C126" s="935" t="s">
        <v>476</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v>3357</v>
      </c>
      <c r="AB126" s="972"/>
      <c r="AC126" s="972"/>
      <c r="AD126" s="972"/>
      <c r="AE126" s="973"/>
      <c r="AF126" s="974">
        <v>874</v>
      </c>
      <c r="AG126" s="972"/>
      <c r="AH126" s="972"/>
      <c r="AI126" s="972"/>
      <c r="AJ126" s="973"/>
      <c r="AK126" s="974" t="s">
        <v>446</v>
      </c>
      <c r="AL126" s="972"/>
      <c r="AM126" s="972"/>
      <c r="AN126" s="972"/>
      <c r="AO126" s="973"/>
      <c r="AP126" s="975" t="s">
        <v>444</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492</v>
      </c>
      <c r="CQ126" s="936"/>
      <c r="CR126" s="936"/>
      <c r="CS126" s="936"/>
      <c r="CT126" s="936"/>
      <c r="CU126" s="936"/>
      <c r="CV126" s="936"/>
      <c r="CW126" s="936"/>
      <c r="CX126" s="936"/>
      <c r="CY126" s="936"/>
      <c r="CZ126" s="936"/>
      <c r="DA126" s="936"/>
      <c r="DB126" s="936"/>
      <c r="DC126" s="936"/>
      <c r="DD126" s="936"/>
      <c r="DE126" s="936"/>
      <c r="DF126" s="937"/>
      <c r="DG126" s="938" t="s">
        <v>446</v>
      </c>
      <c r="DH126" s="939"/>
      <c r="DI126" s="939"/>
      <c r="DJ126" s="939"/>
      <c r="DK126" s="939"/>
      <c r="DL126" s="939" t="s">
        <v>446</v>
      </c>
      <c r="DM126" s="939"/>
      <c r="DN126" s="939"/>
      <c r="DO126" s="939"/>
      <c r="DP126" s="939"/>
      <c r="DQ126" s="939" t="s">
        <v>444</v>
      </c>
      <c r="DR126" s="939"/>
      <c r="DS126" s="939"/>
      <c r="DT126" s="939"/>
      <c r="DU126" s="939"/>
      <c r="DV126" s="940" t="s">
        <v>444</v>
      </c>
      <c r="DW126" s="940"/>
      <c r="DX126" s="940"/>
      <c r="DY126" s="940"/>
      <c r="DZ126" s="941"/>
    </row>
    <row r="127" spans="1:130" s="224" customFormat="1" ht="26.25" customHeight="1" x14ac:dyDescent="0.15">
      <c r="A127" s="1071"/>
      <c r="B127" s="964"/>
      <c r="C127" s="986" t="s">
        <v>493</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v>1096</v>
      </c>
      <c r="AB127" s="972"/>
      <c r="AC127" s="972"/>
      <c r="AD127" s="972"/>
      <c r="AE127" s="973"/>
      <c r="AF127" s="974">
        <v>1096</v>
      </c>
      <c r="AG127" s="972"/>
      <c r="AH127" s="972"/>
      <c r="AI127" s="972"/>
      <c r="AJ127" s="973"/>
      <c r="AK127" s="974">
        <v>1096</v>
      </c>
      <c r="AL127" s="972"/>
      <c r="AM127" s="972"/>
      <c r="AN127" s="972"/>
      <c r="AO127" s="973"/>
      <c r="AP127" s="975">
        <v>0</v>
      </c>
      <c r="AQ127" s="976"/>
      <c r="AR127" s="976"/>
      <c r="AS127" s="976"/>
      <c r="AT127" s="977"/>
      <c r="AU127" s="226"/>
      <c r="AV127" s="226"/>
      <c r="AW127" s="226"/>
      <c r="AX127" s="1044" t="s">
        <v>494</v>
      </c>
      <c r="AY127" s="1045"/>
      <c r="AZ127" s="1045"/>
      <c r="BA127" s="1045"/>
      <c r="BB127" s="1045"/>
      <c r="BC127" s="1045"/>
      <c r="BD127" s="1045"/>
      <c r="BE127" s="1046"/>
      <c r="BF127" s="1047" t="s">
        <v>495</v>
      </c>
      <c r="BG127" s="1045"/>
      <c r="BH127" s="1045"/>
      <c r="BI127" s="1045"/>
      <c r="BJ127" s="1045"/>
      <c r="BK127" s="1045"/>
      <c r="BL127" s="1046"/>
      <c r="BM127" s="1047" t="s">
        <v>496</v>
      </c>
      <c r="BN127" s="1045"/>
      <c r="BO127" s="1045"/>
      <c r="BP127" s="1045"/>
      <c r="BQ127" s="1045"/>
      <c r="BR127" s="1045"/>
      <c r="BS127" s="1046"/>
      <c r="BT127" s="1047" t="s">
        <v>497</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498</v>
      </c>
      <c r="CQ127" s="936"/>
      <c r="CR127" s="936"/>
      <c r="CS127" s="936"/>
      <c r="CT127" s="936"/>
      <c r="CU127" s="936"/>
      <c r="CV127" s="936"/>
      <c r="CW127" s="936"/>
      <c r="CX127" s="936"/>
      <c r="CY127" s="936"/>
      <c r="CZ127" s="936"/>
      <c r="DA127" s="936"/>
      <c r="DB127" s="936"/>
      <c r="DC127" s="936"/>
      <c r="DD127" s="936"/>
      <c r="DE127" s="936"/>
      <c r="DF127" s="937"/>
      <c r="DG127" s="938" t="s">
        <v>445</v>
      </c>
      <c r="DH127" s="939"/>
      <c r="DI127" s="939"/>
      <c r="DJ127" s="939"/>
      <c r="DK127" s="939"/>
      <c r="DL127" s="939" t="s">
        <v>446</v>
      </c>
      <c r="DM127" s="939"/>
      <c r="DN127" s="939"/>
      <c r="DO127" s="939"/>
      <c r="DP127" s="939"/>
      <c r="DQ127" s="939" t="s">
        <v>462</v>
      </c>
      <c r="DR127" s="939"/>
      <c r="DS127" s="939"/>
      <c r="DT127" s="939"/>
      <c r="DU127" s="939"/>
      <c r="DV127" s="940" t="s">
        <v>446</v>
      </c>
      <c r="DW127" s="940"/>
      <c r="DX127" s="940"/>
      <c r="DY127" s="940"/>
      <c r="DZ127" s="941"/>
    </row>
    <row r="128" spans="1:130" s="224" customFormat="1" ht="26.25" customHeight="1" thickBot="1" x14ac:dyDescent="0.2">
      <c r="A128" s="1054" t="s">
        <v>499</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500</v>
      </c>
      <c r="X128" s="1056"/>
      <c r="Y128" s="1056"/>
      <c r="Z128" s="1057"/>
      <c r="AA128" s="1058">
        <v>35593</v>
      </c>
      <c r="AB128" s="1059"/>
      <c r="AC128" s="1059"/>
      <c r="AD128" s="1059"/>
      <c r="AE128" s="1060"/>
      <c r="AF128" s="1061">
        <v>33254</v>
      </c>
      <c r="AG128" s="1059"/>
      <c r="AH128" s="1059"/>
      <c r="AI128" s="1059"/>
      <c r="AJ128" s="1060"/>
      <c r="AK128" s="1061">
        <v>26429</v>
      </c>
      <c r="AL128" s="1059"/>
      <c r="AM128" s="1059"/>
      <c r="AN128" s="1059"/>
      <c r="AO128" s="1060"/>
      <c r="AP128" s="1062"/>
      <c r="AQ128" s="1063"/>
      <c r="AR128" s="1063"/>
      <c r="AS128" s="1063"/>
      <c r="AT128" s="1064"/>
      <c r="AU128" s="226"/>
      <c r="AV128" s="226"/>
      <c r="AW128" s="226"/>
      <c r="AX128" s="909" t="s">
        <v>501</v>
      </c>
      <c r="AY128" s="910"/>
      <c r="AZ128" s="910"/>
      <c r="BA128" s="910"/>
      <c r="BB128" s="910"/>
      <c r="BC128" s="910"/>
      <c r="BD128" s="910"/>
      <c r="BE128" s="911"/>
      <c r="BF128" s="1065" t="s">
        <v>445</v>
      </c>
      <c r="BG128" s="1066"/>
      <c r="BH128" s="1066"/>
      <c r="BI128" s="1066"/>
      <c r="BJ128" s="1066"/>
      <c r="BK128" s="1066"/>
      <c r="BL128" s="1067"/>
      <c r="BM128" s="1065">
        <v>15</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502</v>
      </c>
      <c r="CQ128" s="739"/>
      <c r="CR128" s="739"/>
      <c r="CS128" s="739"/>
      <c r="CT128" s="739"/>
      <c r="CU128" s="739"/>
      <c r="CV128" s="739"/>
      <c r="CW128" s="739"/>
      <c r="CX128" s="739"/>
      <c r="CY128" s="739"/>
      <c r="CZ128" s="739"/>
      <c r="DA128" s="739"/>
      <c r="DB128" s="739"/>
      <c r="DC128" s="739"/>
      <c r="DD128" s="739"/>
      <c r="DE128" s="739"/>
      <c r="DF128" s="1049"/>
      <c r="DG128" s="1050" t="s">
        <v>446</v>
      </c>
      <c r="DH128" s="1051"/>
      <c r="DI128" s="1051"/>
      <c r="DJ128" s="1051"/>
      <c r="DK128" s="1051"/>
      <c r="DL128" s="1051" t="s">
        <v>445</v>
      </c>
      <c r="DM128" s="1051"/>
      <c r="DN128" s="1051"/>
      <c r="DO128" s="1051"/>
      <c r="DP128" s="1051"/>
      <c r="DQ128" s="1051" t="s">
        <v>445</v>
      </c>
      <c r="DR128" s="1051"/>
      <c r="DS128" s="1051"/>
      <c r="DT128" s="1051"/>
      <c r="DU128" s="1051"/>
      <c r="DV128" s="1052" t="s">
        <v>445</v>
      </c>
      <c r="DW128" s="1052"/>
      <c r="DX128" s="1052"/>
      <c r="DY128" s="1052"/>
      <c r="DZ128" s="1053"/>
    </row>
    <row r="129" spans="1:131" s="224" customFormat="1" ht="26.25" customHeight="1" x14ac:dyDescent="0.15">
      <c r="A129" s="947" t="s">
        <v>110</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503</v>
      </c>
      <c r="X129" s="1084"/>
      <c r="Y129" s="1084"/>
      <c r="Z129" s="1085"/>
      <c r="AA129" s="971">
        <v>3543366</v>
      </c>
      <c r="AB129" s="972"/>
      <c r="AC129" s="972"/>
      <c r="AD129" s="972"/>
      <c r="AE129" s="973"/>
      <c r="AF129" s="974">
        <v>3871294</v>
      </c>
      <c r="AG129" s="972"/>
      <c r="AH129" s="972"/>
      <c r="AI129" s="972"/>
      <c r="AJ129" s="973"/>
      <c r="AK129" s="974">
        <v>3948797</v>
      </c>
      <c r="AL129" s="972"/>
      <c r="AM129" s="972"/>
      <c r="AN129" s="972"/>
      <c r="AO129" s="973"/>
      <c r="AP129" s="1086"/>
      <c r="AQ129" s="1087"/>
      <c r="AR129" s="1087"/>
      <c r="AS129" s="1087"/>
      <c r="AT129" s="1088"/>
      <c r="AU129" s="227"/>
      <c r="AV129" s="227"/>
      <c r="AW129" s="227"/>
      <c r="AX129" s="1078" t="s">
        <v>504</v>
      </c>
      <c r="AY129" s="936"/>
      <c r="AZ129" s="936"/>
      <c r="BA129" s="936"/>
      <c r="BB129" s="936"/>
      <c r="BC129" s="936"/>
      <c r="BD129" s="936"/>
      <c r="BE129" s="937"/>
      <c r="BF129" s="1079" t="s">
        <v>453</v>
      </c>
      <c r="BG129" s="1080"/>
      <c r="BH129" s="1080"/>
      <c r="BI129" s="1080"/>
      <c r="BJ129" s="1080"/>
      <c r="BK129" s="1080"/>
      <c r="BL129" s="1081"/>
      <c r="BM129" s="1079">
        <v>20</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47" t="s">
        <v>505</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506</v>
      </c>
      <c r="X130" s="1084"/>
      <c r="Y130" s="1084"/>
      <c r="Z130" s="1085"/>
      <c r="AA130" s="971">
        <v>580652</v>
      </c>
      <c r="AB130" s="972"/>
      <c r="AC130" s="972"/>
      <c r="AD130" s="972"/>
      <c r="AE130" s="973"/>
      <c r="AF130" s="974">
        <v>667927</v>
      </c>
      <c r="AG130" s="972"/>
      <c r="AH130" s="972"/>
      <c r="AI130" s="972"/>
      <c r="AJ130" s="973"/>
      <c r="AK130" s="974">
        <v>783463</v>
      </c>
      <c r="AL130" s="972"/>
      <c r="AM130" s="972"/>
      <c r="AN130" s="972"/>
      <c r="AO130" s="973"/>
      <c r="AP130" s="1086"/>
      <c r="AQ130" s="1087"/>
      <c r="AR130" s="1087"/>
      <c r="AS130" s="1087"/>
      <c r="AT130" s="1088"/>
      <c r="AU130" s="227"/>
      <c r="AV130" s="227"/>
      <c r="AW130" s="227"/>
      <c r="AX130" s="1078" t="s">
        <v>507</v>
      </c>
      <c r="AY130" s="936"/>
      <c r="AZ130" s="936"/>
      <c r="BA130" s="936"/>
      <c r="BB130" s="936"/>
      <c r="BC130" s="936"/>
      <c r="BD130" s="936"/>
      <c r="BE130" s="937"/>
      <c r="BF130" s="1114">
        <v>7.1</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508</v>
      </c>
      <c r="X131" s="1121"/>
      <c r="Y131" s="1121"/>
      <c r="Z131" s="1122"/>
      <c r="AA131" s="1017">
        <v>2962714</v>
      </c>
      <c r="AB131" s="999"/>
      <c r="AC131" s="999"/>
      <c r="AD131" s="999"/>
      <c r="AE131" s="1000"/>
      <c r="AF131" s="998">
        <v>3203367</v>
      </c>
      <c r="AG131" s="999"/>
      <c r="AH131" s="999"/>
      <c r="AI131" s="999"/>
      <c r="AJ131" s="1000"/>
      <c r="AK131" s="998">
        <v>3165334</v>
      </c>
      <c r="AL131" s="999"/>
      <c r="AM131" s="999"/>
      <c r="AN131" s="999"/>
      <c r="AO131" s="1000"/>
      <c r="AP131" s="1123"/>
      <c r="AQ131" s="1124"/>
      <c r="AR131" s="1124"/>
      <c r="AS131" s="1124"/>
      <c r="AT131" s="1125"/>
      <c r="AU131" s="227"/>
      <c r="AV131" s="227"/>
      <c r="AW131" s="227"/>
      <c r="AX131" s="1096" t="s">
        <v>509</v>
      </c>
      <c r="AY131" s="739"/>
      <c r="AZ131" s="739"/>
      <c r="BA131" s="739"/>
      <c r="BB131" s="739"/>
      <c r="BC131" s="739"/>
      <c r="BD131" s="739"/>
      <c r="BE131" s="1049"/>
      <c r="BF131" s="1097">
        <v>41.2</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103" t="s">
        <v>510</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511</v>
      </c>
      <c r="W132" s="1107"/>
      <c r="X132" s="1107"/>
      <c r="Y132" s="1107"/>
      <c r="Z132" s="1108"/>
      <c r="AA132" s="1109">
        <v>5.2892044250000003</v>
      </c>
      <c r="AB132" s="1110"/>
      <c r="AC132" s="1110"/>
      <c r="AD132" s="1110"/>
      <c r="AE132" s="1111"/>
      <c r="AF132" s="1112">
        <v>6.9323308880000001</v>
      </c>
      <c r="AG132" s="1110"/>
      <c r="AH132" s="1110"/>
      <c r="AI132" s="1110"/>
      <c r="AJ132" s="1111"/>
      <c r="AK132" s="1112">
        <v>9.1447853529999996</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512</v>
      </c>
      <c r="W133" s="1090"/>
      <c r="X133" s="1090"/>
      <c r="Y133" s="1090"/>
      <c r="Z133" s="1091"/>
      <c r="AA133" s="1092">
        <v>4.8</v>
      </c>
      <c r="AB133" s="1093"/>
      <c r="AC133" s="1093"/>
      <c r="AD133" s="1093"/>
      <c r="AE133" s="1094"/>
      <c r="AF133" s="1092">
        <v>5.5</v>
      </c>
      <c r="AG133" s="1093"/>
      <c r="AH133" s="1093"/>
      <c r="AI133" s="1093"/>
      <c r="AJ133" s="1094"/>
      <c r="AK133" s="1092">
        <v>7.1</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8CTfh2T8+CKzuXJB7UwluorAekA4NJ77yrZUo/5uDbBi1irWgpbfJlSbvHCTv6A/Ifw4DZEBbmkfTyeVVrODMQ==" saltValue="tflXT9HEOmulGTgCq0gjh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59A6F-A752-4059-A061-2EFCAF88EE1D}">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513</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jm82YFKzkoY7n4tdhNmiHQILf/cVXHWDy7j1dc+/wcSPt6edQ5PEq2/OhxMwPi9WXu4/7Y3MrWO+oZ7ROp46dQ==" saltValue="nKHRc8e/1Mhx+Z8gZLzcB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97faGVkzARm7s2zuTdHIRj5j96Z8r0RqolLnB5vL7EPdv5A0rUbUbM5cRTXuouLrxv2ZtYwMdUuj5lq7hWxfA==" saltValue="skyI1uzlak2bMEBFS449C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514</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515</v>
      </c>
      <c r="AL6" s="260"/>
      <c r="AM6" s="260"/>
      <c r="AN6" s="260"/>
    </row>
    <row r="7" spans="1:46" ht="13.5" customHeight="1" x14ac:dyDescent="0.15">
      <c r="A7" s="259"/>
      <c r="AK7" s="262"/>
      <c r="AL7" s="263"/>
      <c r="AM7" s="263"/>
      <c r="AN7" s="264"/>
      <c r="AO7" s="1127" t="s">
        <v>516</v>
      </c>
      <c r="AP7" s="265"/>
      <c r="AQ7" s="266" t="s">
        <v>517</v>
      </c>
      <c r="AR7" s="267"/>
    </row>
    <row r="8" spans="1:46" x14ac:dyDescent="0.15">
      <c r="A8" s="259"/>
      <c r="AK8" s="268"/>
      <c r="AL8" s="269"/>
      <c r="AM8" s="269"/>
      <c r="AN8" s="270"/>
      <c r="AO8" s="1128"/>
      <c r="AP8" s="271" t="s">
        <v>518</v>
      </c>
      <c r="AQ8" s="272" t="s">
        <v>519</v>
      </c>
      <c r="AR8" s="273" t="s">
        <v>520</v>
      </c>
    </row>
    <row r="9" spans="1:46" x14ac:dyDescent="0.15">
      <c r="A9" s="259"/>
      <c r="AK9" s="1129" t="s">
        <v>521</v>
      </c>
      <c r="AL9" s="1130"/>
      <c r="AM9" s="1130"/>
      <c r="AN9" s="1131"/>
      <c r="AO9" s="274">
        <v>1182871</v>
      </c>
      <c r="AP9" s="274">
        <v>257482</v>
      </c>
      <c r="AQ9" s="275">
        <v>239803</v>
      </c>
      <c r="AR9" s="276">
        <v>7.4</v>
      </c>
    </row>
    <row r="10" spans="1:46" ht="13.5" customHeight="1" x14ac:dyDescent="0.15">
      <c r="A10" s="259"/>
      <c r="AK10" s="1129" t="s">
        <v>522</v>
      </c>
      <c r="AL10" s="1130"/>
      <c r="AM10" s="1130"/>
      <c r="AN10" s="1131"/>
      <c r="AO10" s="277">
        <v>199713</v>
      </c>
      <c r="AP10" s="277">
        <v>43473</v>
      </c>
      <c r="AQ10" s="278">
        <v>35073</v>
      </c>
      <c r="AR10" s="279">
        <v>24</v>
      </c>
    </row>
    <row r="11" spans="1:46" ht="13.5" customHeight="1" x14ac:dyDescent="0.15">
      <c r="A11" s="259"/>
      <c r="AK11" s="1129" t="s">
        <v>523</v>
      </c>
      <c r="AL11" s="1130"/>
      <c r="AM11" s="1130"/>
      <c r="AN11" s="1131"/>
      <c r="AO11" s="277">
        <v>18800</v>
      </c>
      <c r="AP11" s="277">
        <v>4092</v>
      </c>
      <c r="AQ11" s="278">
        <v>3640</v>
      </c>
      <c r="AR11" s="279">
        <v>12.4</v>
      </c>
    </row>
    <row r="12" spans="1:46" ht="13.5" customHeight="1" x14ac:dyDescent="0.15">
      <c r="A12" s="259"/>
      <c r="AK12" s="1129" t="s">
        <v>524</v>
      </c>
      <c r="AL12" s="1130"/>
      <c r="AM12" s="1130"/>
      <c r="AN12" s="1131"/>
      <c r="AO12" s="277" t="s">
        <v>525</v>
      </c>
      <c r="AP12" s="277" t="s">
        <v>525</v>
      </c>
      <c r="AQ12" s="278" t="s">
        <v>525</v>
      </c>
      <c r="AR12" s="279" t="s">
        <v>525</v>
      </c>
    </row>
    <row r="13" spans="1:46" ht="13.5" customHeight="1" x14ac:dyDescent="0.15">
      <c r="A13" s="259"/>
      <c r="AK13" s="1129" t="s">
        <v>526</v>
      </c>
      <c r="AL13" s="1130"/>
      <c r="AM13" s="1130"/>
      <c r="AN13" s="1131"/>
      <c r="AO13" s="277" t="s">
        <v>525</v>
      </c>
      <c r="AP13" s="277" t="s">
        <v>525</v>
      </c>
      <c r="AQ13" s="278">
        <v>11407</v>
      </c>
      <c r="AR13" s="279" t="s">
        <v>525</v>
      </c>
    </row>
    <row r="14" spans="1:46" ht="13.5" customHeight="1" x14ac:dyDescent="0.15">
      <c r="A14" s="259"/>
      <c r="AK14" s="1129" t="s">
        <v>527</v>
      </c>
      <c r="AL14" s="1130"/>
      <c r="AM14" s="1130"/>
      <c r="AN14" s="1131"/>
      <c r="AO14" s="277">
        <v>44315</v>
      </c>
      <c r="AP14" s="277">
        <v>9646</v>
      </c>
      <c r="AQ14" s="278">
        <v>4585</v>
      </c>
      <c r="AR14" s="279">
        <v>110.4</v>
      </c>
    </row>
    <row r="15" spans="1:46" ht="13.5" customHeight="1" x14ac:dyDescent="0.15">
      <c r="A15" s="259"/>
      <c r="AK15" s="1132" t="s">
        <v>528</v>
      </c>
      <c r="AL15" s="1133"/>
      <c r="AM15" s="1133"/>
      <c r="AN15" s="1134"/>
      <c r="AO15" s="277">
        <v>-102115</v>
      </c>
      <c r="AP15" s="277">
        <v>-22228</v>
      </c>
      <c r="AQ15" s="278">
        <v>-18839</v>
      </c>
      <c r="AR15" s="279">
        <v>18</v>
      </c>
    </row>
    <row r="16" spans="1:46" x14ac:dyDescent="0.15">
      <c r="A16" s="259"/>
      <c r="AK16" s="1132" t="s">
        <v>192</v>
      </c>
      <c r="AL16" s="1133"/>
      <c r="AM16" s="1133"/>
      <c r="AN16" s="1134"/>
      <c r="AO16" s="277">
        <v>1343584</v>
      </c>
      <c r="AP16" s="277">
        <v>292465</v>
      </c>
      <c r="AQ16" s="278">
        <v>275669</v>
      </c>
      <c r="AR16" s="279">
        <v>6.1</v>
      </c>
    </row>
    <row r="17" spans="1:46" x14ac:dyDescent="0.15">
      <c r="A17" s="259"/>
    </row>
    <row r="18" spans="1:46" x14ac:dyDescent="0.15">
      <c r="A18" s="259"/>
      <c r="AQ18" s="280"/>
      <c r="AR18" s="280"/>
    </row>
    <row r="19" spans="1:46" x14ac:dyDescent="0.15">
      <c r="A19" s="259"/>
      <c r="AK19" s="255" t="s">
        <v>529</v>
      </c>
    </row>
    <row r="20" spans="1:46" x14ac:dyDescent="0.15">
      <c r="A20" s="259"/>
      <c r="AK20" s="281"/>
      <c r="AL20" s="282"/>
      <c r="AM20" s="282"/>
      <c r="AN20" s="283"/>
      <c r="AO20" s="284" t="s">
        <v>530</v>
      </c>
      <c r="AP20" s="285" t="s">
        <v>531</v>
      </c>
      <c r="AQ20" s="286" t="s">
        <v>532</v>
      </c>
      <c r="AR20" s="287"/>
    </row>
    <row r="21" spans="1:46" s="260" customFormat="1" x14ac:dyDescent="0.15">
      <c r="A21" s="288"/>
      <c r="AK21" s="1135" t="s">
        <v>533</v>
      </c>
      <c r="AL21" s="1136"/>
      <c r="AM21" s="1136"/>
      <c r="AN21" s="1137"/>
      <c r="AO21" s="289">
        <v>26.99</v>
      </c>
      <c r="AP21" s="290">
        <v>23.86</v>
      </c>
      <c r="AQ21" s="291">
        <v>3.13</v>
      </c>
      <c r="AS21" s="292"/>
      <c r="AT21" s="288"/>
    </row>
    <row r="22" spans="1:46" s="260" customFormat="1" x14ac:dyDescent="0.15">
      <c r="A22" s="288"/>
      <c r="AK22" s="1135" t="s">
        <v>534</v>
      </c>
      <c r="AL22" s="1136"/>
      <c r="AM22" s="1136"/>
      <c r="AN22" s="1137"/>
      <c r="AO22" s="293">
        <v>97.2</v>
      </c>
      <c r="AP22" s="294">
        <v>95.5</v>
      </c>
      <c r="AQ22" s="295">
        <v>1.7</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26" t="s">
        <v>535</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x14ac:dyDescent="0.15">
      <c r="A27" s="300"/>
      <c r="AS27" s="255"/>
      <c r="AT27" s="255"/>
    </row>
    <row r="28" spans="1:46" ht="17.25" x14ac:dyDescent="0.15">
      <c r="A28" s="256" t="s">
        <v>536</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537</v>
      </c>
      <c r="AL29" s="260"/>
      <c r="AM29" s="260"/>
      <c r="AN29" s="260"/>
      <c r="AS29" s="302"/>
    </row>
    <row r="30" spans="1:46" ht="13.5" customHeight="1" x14ac:dyDescent="0.15">
      <c r="A30" s="259"/>
      <c r="AK30" s="262"/>
      <c r="AL30" s="263"/>
      <c r="AM30" s="263"/>
      <c r="AN30" s="264"/>
      <c r="AO30" s="1127" t="s">
        <v>516</v>
      </c>
      <c r="AP30" s="265"/>
      <c r="AQ30" s="266" t="s">
        <v>517</v>
      </c>
      <c r="AR30" s="267"/>
    </row>
    <row r="31" spans="1:46" x14ac:dyDescent="0.15">
      <c r="A31" s="259"/>
      <c r="AK31" s="268"/>
      <c r="AL31" s="269"/>
      <c r="AM31" s="269"/>
      <c r="AN31" s="270"/>
      <c r="AO31" s="1128"/>
      <c r="AP31" s="271" t="s">
        <v>518</v>
      </c>
      <c r="AQ31" s="272" t="s">
        <v>519</v>
      </c>
      <c r="AR31" s="273" t="s">
        <v>520</v>
      </c>
    </row>
    <row r="32" spans="1:46" ht="27" customHeight="1" x14ac:dyDescent="0.15">
      <c r="A32" s="259"/>
      <c r="AK32" s="1143" t="s">
        <v>538</v>
      </c>
      <c r="AL32" s="1144"/>
      <c r="AM32" s="1144"/>
      <c r="AN32" s="1145"/>
      <c r="AO32" s="303">
        <v>865058</v>
      </c>
      <c r="AP32" s="303">
        <v>188302</v>
      </c>
      <c r="AQ32" s="304">
        <v>162926</v>
      </c>
      <c r="AR32" s="305">
        <v>15.6</v>
      </c>
    </row>
    <row r="33" spans="1:46" ht="13.5" customHeight="1" x14ac:dyDescent="0.15">
      <c r="A33" s="259"/>
      <c r="AK33" s="1143" t="s">
        <v>539</v>
      </c>
      <c r="AL33" s="1144"/>
      <c r="AM33" s="1144"/>
      <c r="AN33" s="1145"/>
      <c r="AO33" s="303" t="s">
        <v>525</v>
      </c>
      <c r="AP33" s="303" t="s">
        <v>525</v>
      </c>
      <c r="AQ33" s="304" t="s">
        <v>525</v>
      </c>
      <c r="AR33" s="305" t="s">
        <v>525</v>
      </c>
    </row>
    <row r="34" spans="1:46" ht="27" customHeight="1" x14ac:dyDescent="0.15">
      <c r="A34" s="259"/>
      <c r="AK34" s="1143" t="s">
        <v>540</v>
      </c>
      <c r="AL34" s="1144"/>
      <c r="AM34" s="1144"/>
      <c r="AN34" s="1145"/>
      <c r="AO34" s="303" t="s">
        <v>525</v>
      </c>
      <c r="AP34" s="303" t="s">
        <v>525</v>
      </c>
      <c r="AQ34" s="304">
        <v>4</v>
      </c>
      <c r="AR34" s="305" t="s">
        <v>525</v>
      </c>
    </row>
    <row r="35" spans="1:46" ht="27" customHeight="1" x14ac:dyDescent="0.15">
      <c r="A35" s="259"/>
      <c r="AK35" s="1143" t="s">
        <v>541</v>
      </c>
      <c r="AL35" s="1144"/>
      <c r="AM35" s="1144"/>
      <c r="AN35" s="1145"/>
      <c r="AO35" s="303">
        <v>215245</v>
      </c>
      <c r="AP35" s="303">
        <v>46854</v>
      </c>
      <c r="AQ35" s="304">
        <v>33512</v>
      </c>
      <c r="AR35" s="305">
        <v>39.799999999999997</v>
      </c>
    </row>
    <row r="36" spans="1:46" ht="27" customHeight="1" x14ac:dyDescent="0.15">
      <c r="A36" s="259"/>
      <c r="AK36" s="1143" t="s">
        <v>542</v>
      </c>
      <c r="AL36" s="1144"/>
      <c r="AM36" s="1144"/>
      <c r="AN36" s="1145"/>
      <c r="AO36" s="303">
        <v>17863</v>
      </c>
      <c r="AP36" s="303">
        <v>3888</v>
      </c>
      <c r="AQ36" s="304">
        <v>2866</v>
      </c>
      <c r="AR36" s="305">
        <v>35.700000000000003</v>
      </c>
    </row>
    <row r="37" spans="1:46" ht="13.5" customHeight="1" x14ac:dyDescent="0.15">
      <c r="A37" s="259"/>
      <c r="AK37" s="1143" t="s">
        <v>543</v>
      </c>
      <c r="AL37" s="1144"/>
      <c r="AM37" s="1144"/>
      <c r="AN37" s="1145"/>
      <c r="AO37" s="303">
        <v>1096</v>
      </c>
      <c r="AP37" s="303">
        <v>239</v>
      </c>
      <c r="AQ37" s="304">
        <v>1429</v>
      </c>
      <c r="AR37" s="305">
        <v>-83.3</v>
      </c>
    </row>
    <row r="38" spans="1:46" ht="27" customHeight="1" x14ac:dyDescent="0.15">
      <c r="A38" s="259"/>
      <c r="AK38" s="1146" t="s">
        <v>544</v>
      </c>
      <c r="AL38" s="1147"/>
      <c r="AM38" s="1147"/>
      <c r="AN38" s="1148"/>
      <c r="AO38" s="306">
        <v>93</v>
      </c>
      <c r="AP38" s="306">
        <v>20</v>
      </c>
      <c r="AQ38" s="307">
        <v>30</v>
      </c>
      <c r="AR38" s="295">
        <v>-33.299999999999997</v>
      </c>
      <c r="AS38" s="302"/>
    </row>
    <row r="39" spans="1:46" x14ac:dyDescent="0.15">
      <c r="A39" s="259"/>
      <c r="AK39" s="1146" t="s">
        <v>545</v>
      </c>
      <c r="AL39" s="1147"/>
      <c r="AM39" s="1147"/>
      <c r="AN39" s="1148"/>
      <c r="AO39" s="303">
        <v>-26429</v>
      </c>
      <c r="AP39" s="303">
        <v>-5753</v>
      </c>
      <c r="AQ39" s="304">
        <v>-7390</v>
      </c>
      <c r="AR39" s="305">
        <v>-22.2</v>
      </c>
      <c r="AS39" s="302"/>
    </row>
    <row r="40" spans="1:46" ht="27" customHeight="1" x14ac:dyDescent="0.15">
      <c r="A40" s="259"/>
      <c r="AK40" s="1143" t="s">
        <v>546</v>
      </c>
      <c r="AL40" s="1144"/>
      <c r="AM40" s="1144"/>
      <c r="AN40" s="1145"/>
      <c r="AO40" s="303">
        <v>-783463</v>
      </c>
      <c r="AP40" s="303">
        <v>-170540</v>
      </c>
      <c r="AQ40" s="304">
        <v>-136323</v>
      </c>
      <c r="AR40" s="305">
        <v>25.1</v>
      </c>
      <c r="AS40" s="302"/>
    </row>
    <row r="41" spans="1:46" x14ac:dyDescent="0.15">
      <c r="A41" s="259"/>
      <c r="AK41" s="1149" t="s">
        <v>305</v>
      </c>
      <c r="AL41" s="1150"/>
      <c r="AM41" s="1150"/>
      <c r="AN41" s="1151"/>
      <c r="AO41" s="303">
        <v>289463</v>
      </c>
      <c r="AP41" s="303">
        <v>63009</v>
      </c>
      <c r="AQ41" s="304">
        <v>57054</v>
      </c>
      <c r="AR41" s="305">
        <v>10.4</v>
      </c>
      <c r="AS41" s="302"/>
    </row>
    <row r="42" spans="1:46" x14ac:dyDescent="0.15">
      <c r="A42" s="259"/>
      <c r="AK42" s="308" t="s">
        <v>547</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548</v>
      </c>
    </row>
    <row r="48" spans="1:46" x14ac:dyDescent="0.15">
      <c r="A48" s="259"/>
      <c r="AK48" s="313" t="s">
        <v>549</v>
      </c>
      <c r="AL48" s="313"/>
      <c r="AM48" s="313"/>
      <c r="AN48" s="313"/>
      <c r="AO48" s="313"/>
      <c r="AP48" s="313"/>
      <c r="AQ48" s="314"/>
      <c r="AR48" s="313"/>
    </row>
    <row r="49" spans="1:44" ht="13.5" customHeight="1" x14ac:dyDescent="0.15">
      <c r="A49" s="259"/>
      <c r="AK49" s="315"/>
      <c r="AL49" s="316"/>
      <c r="AM49" s="1138" t="s">
        <v>516</v>
      </c>
      <c r="AN49" s="1140" t="s">
        <v>550</v>
      </c>
      <c r="AO49" s="1141"/>
      <c r="AP49" s="1141"/>
      <c r="AQ49" s="1141"/>
      <c r="AR49" s="1142"/>
    </row>
    <row r="50" spans="1:44" x14ac:dyDescent="0.15">
      <c r="A50" s="259"/>
      <c r="AK50" s="317"/>
      <c r="AL50" s="318"/>
      <c r="AM50" s="1139"/>
      <c r="AN50" s="319" t="s">
        <v>551</v>
      </c>
      <c r="AO50" s="320" t="s">
        <v>552</v>
      </c>
      <c r="AP50" s="321" t="s">
        <v>553</v>
      </c>
      <c r="AQ50" s="322" t="s">
        <v>554</v>
      </c>
      <c r="AR50" s="323" t="s">
        <v>555</v>
      </c>
    </row>
    <row r="51" spans="1:44" x14ac:dyDescent="0.15">
      <c r="A51" s="259"/>
      <c r="AK51" s="315" t="s">
        <v>556</v>
      </c>
      <c r="AL51" s="316"/>
      <c r="AM51" s="324">
        <v>1694370</v>
      </c>
      <c r="AN51" s="325">
        <v>336452</v>
      </c>
      <c r="AO51" s="326">
        <v>-31.2</v>
      </c>
      <c r="AP51" s="327">
        <v>167497</v>
      </c>
      <c r="AQ51" s="328">
        <v>-17.399999999999999</v>
      </c>
      <c r="AR51" s="329">
        <v>-13.8</v>
      </c>
    </row>
    <row r="52" spans="1:44" x14ac:dyDescent="0.15">
      <c r="A52" s="259"/>
      <c r="AK52" s="330"/>
      <c r="AL52" s="331" t="s">
        <v>557</v>
      </c>
      <c r="AM52" s="332">
        <v>1055480</v>
      </c>
      <c r="AN52" s="333">
        <v>209587</v>
      </c>
      <c r="AO52" s="334">
        <v>9</v>
      </c>
      <c r="AP52" s="335">
        <v>82571</v>
      </c>
      <c r="AQ52" s="336">
        <v>3.6</v>
      </c>
      <c r="AR52" s="337">
        <v>5.4</v>
      </c>
    </row>
    <row r="53" spans="1:44" x14ac:dyDescent="0.15">
      <c r="A53" s="259"/>
      <c r="AK53" s="315" t="s">
        <v>558</v>
      </c>
      <c r="AL53" s="316"/>
      <c r="AM53" s="324">
        <v>1608396</v>
      </c>
      <c r="AN53" s="325">
        <v>326711</v>
      </c>
      <c r="AO53" s="326">
        <v>-2.9</v>
      </c>
      <c r="AP53" s="327">
        <v>190274</v>
      </c>
      <c r="AQ53" s="328">
        <v>13.6</v>
      </c>
      <c r="AR53" s="329">
        <v>-16.5</v>
      </c>
    </row>
    <row r="54" spans="1:44" x14ac:dyDescent="0.15">
      <c r="A54" s="259"/>
      <c r="AK54" s="330"/>
      <c r="AL54" s="331" t="s">
        <v>557</v>
      </c>
      <c r="AM54" s="332">
        <v>877063</v>
      </c>
      <c r="AN54" s="333">
        <v>178156</v>
      </c>
      <c r="AO54" s="334">
        <v>-15</v>
      </c>
      <c r="AP54" s="335">
        <v>88584</v>
      </c>
      <c r="AQ54" s="336">
        <v>7.3</v>
      </c>
      <c r="AR54" s="337">
        <v>-22.3</v>
      </c>
    </row>
    <row r="55" spans="1:44" x14ac:dyDescent="0.15">
      <c r="A55" s="259"/>
      <c r="AK55" s="315" t="s">
        <v>559</v>
      </c>
      <c r="AL55" s="316"/>
      <c r="AM55" s="324">
        <v>2385493</v>
      </c>
      <c r="AN55" s="325">
        <v>498536</v>
      </c>
      <c r="AO55" s="326">
        <v>52.6</v>
      </c>
      <c r="AP55" s="327">
        <v>301035</v>
      </c>
      <c r="AQ55" s="328">
        <v>58.2</v>
      </c>
      <c r="AR55" s="329">
        <v>-5.6</v>
      </c>
    </row>
    <row r="56" spans="1:44" x14ac:dyDescent="0.15">
      <c r="A56" s="259"/>
      <c r="AK56" s="330"/>
      <c r="AL56" s="331" t="s">
        <v>557</v>
      </c>
      <c r="AM56" s="332">
        <v>1348854</v>
      </c>
      <c r="AN56" s="333">
        <v>281892</v>
      </c>
      <c r="AO56" s="334">
        <v>58.2</v>
      </c>
      <c r="AP56" s="335">
        <v>154376</v>
      </c>
      <c r="AQ56" s="336">
        <v>74.3</v>
      </c>
      <c r="AR56" s="337">
        <v>-16.100000000000001</v>
      </c>
    </row>
    <row r="57" spans="1:44" x14ac:dyDescent="0.15">
      <c r="A57" s="259"/>
      <c r="AK57" s="315" t="s">
        <v>560</v>
      </c>
      <c r="AL57" s="316"/>
      <c r="AM57" s="324">
        <v>2347455</v>
      </c>
      <c r="AN57" s="325">
        <v>503854</v>
      </c>
      <c r="AO57" s="326">
        <v>1.1000000000000001</v>
      </c>
      <c r="AP57" s="327">
        <v>277467</v>
      </c>
      <c r="AQ57" s="328">
        <v>-7.8</v>
      </c>
      <c r="AR57" s="329">
        <v>8.9</v>
      </c>
    </row>
    <row r="58" spans="1:44" x14ac:dyDescent="0.15">
      <c r="A58" s="259"/>
      <c r="AK58" s="330"/>
      <c r="AL58" s="331" t="s">
        <v>557</v>
      </c>
      <c r="AM58" s="332">
        <v>859603</v>
      </c>
      <c r="AN58" s="333">
        <v>184504</v>
      </c>
      <c r="AO58" s="334">
        <v>-34.5</v>
      </c>
      <c r="AP58" s="335">
        <v>128378</v>
      </c>
      <c r="AQ58" s="336">
        <v>-16.8</v>
      </c>
      <c r="AR58" s="337">
        <v>-17.7</v>
      </c>
    </row>
    <row r="59" spans="1:44" x14ac:dyDescent="0.15">
      <c r="A59" s="259"/>
      <c r="AK59" s="315" t="s">
        <v>561</v>
      </c>
      <c r="AL59" s="316"/>
      <c r="AM59" s="324">
        <v>3075443</v>
      </c>
      <c r="AN59" s="325">
        <v>669448</v>
      </c>
      <c r="AO59" s="326">
        <v>32.9</v>
      </c>
      <c r="AP59" s="327">
        <v>282256</v>
      </c>
      <c r="AQ59" s="328">
        <v>1.7</v>
      </c>
      <c r="AR59" s="329">
        <v>31.2</v>
      </c>
    </row>
    <row r="60" spans="1:44" x14ac:dyDescent="0.15">
      <c r="A60" s="259"/>
      <c r="AK60" s="330"/>
      <c r="AL60" s="331" t="s">
        <v>557</v>
      </c>
      <c r="AM60" s="332">
        <v>988607</v>
      </c>
      <c r="AN60" s="333">
        <v>215195</v>
      </c>
      <c r="AO60" s="334">
        <v>16.600000000000001</v>
      </c>
      <c r="AP60" s="335">
        <v>145453</v>
      </c>
      <c r="AQ60" s="336">
        <v>13.3</v>
      </c>
      <c r="AR60" s="337">
        <v>3.3</v>
      </c>
    </row>
    <row r="61" spans="1:44" x14ac:dyDescent="0.15">
      <c r="A61" s="259"/>
      <c r="AK61" s="315" t="s">
        <v>562</v>
      </c>
      <c r="AL61" s="338"/>
      <c r="AM61" s="324">
        <v>2222231</v>
      </c>
      <c r="AN61" s="325">
        <v>467000</v>
      </c>
      <c r="AO61" s="326">
        <v>10.5</v>
      </c>
      <c r="AP61" s="327">
        <v>243706</v>
      </c>
      <c r="AQ61" s="339">
        <v>9.6999999999999993</v>
      </c>
      <c r="AR61" s="329">
        <v>0.8</v>
      </c>
    </row>
    <row r="62" spans="1:44" x14ac:dyDescent="0.15">
      <c r="A62" s="259"/>
      <c r="AK62" s="330"/>
      <c r="AL62" s="331" t="s">
        <v>557</v>
      </c>
      <c r="AM62" s="332">
        <v>1025921</v>
      </c>
      <c r="AN62" s="333">
        <v>213867</v>
      </c>
      <c r="AO62" s="334">
        <v>6.9</v>
      </c>
      <c r="AP62" s="335">
        <v>119872</v>
      </c>
      <c r="AQ62" s="336">
        <v>16.3</v>
      </c>
      <c r="AR62" s="337">
        <v>-9.4</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fQJIfLfi2HZimsk/xK4sZ+NE5d+BSqJLkM0e9piyDpSuArQIKxcmEttyddy+lSsXceFw5yZRUAuz3TPVxaBZhw==" saltValue="sgevCNspWrf06Piw2J81I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564</v>
      </c>
    </row>
    <row r="121" spans="125:125" ht="13.5" hidden="1" customHeight="1" x14ac:dyDescent="0.15">
      <c r="DU121" s="253"/>
    </row>
  </sheetData>
  <sheetProtection algorithmName="SHA-512" hashValue="poSHk7GVC5Qw+vr4V0QfRNn+4AlmTf8QNcVSXbKgMckUpFY5m2fkK8QyuqLBtMe0fsJ0U50y58JWc5EFUOvlrw==" saltValue="celVwe/kbi4kBZlZzB8h+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565</v>
      </c>
    </row>
  </sheetData>
  <sheetProtection algorithmName="SHA-512" hashValue="YSSOohWBOrOT2JwFxpE7sClOYfJ3D4dJcqonCpwxwA21t2BNomE3FqCbpmJ4KiCe7rGdy/n6UuKfaV5IX+ZbDw==" saltValue="LMK6JQYKQ51Q/SsrjcYwc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52" t="s">
        <v>3</v>
      </c>
      <c r="D47" s="1152"/>
      <c r="E47" s="1153"/>
      <c r="F47" s="11">
        <v>31.12</v>
      </c>
      <c r="G47" s="12">
        <v>28.35</v>
      </c>
      <c r="H47" s="12">
        <v>27.21</v>
      </c>
      <c r="I47" s="12">
        <v>24.99</v>
      </c>
      <c r="J47" s="13">
        <v>24.59</v>
      </c>
    </row>
    <row r="48" spans="2:10" ht="57.75" customHeight="1" x14ac:dyDescent="0.15">
      <c r="B48" s="14"/>
      <c r="C48" s="1154" t="s">
        <v>4</v>
      </c>
      <c r="D48" s="1154"/>
      <c r="E48" s="1155"/>
      <c r="F48" s="15">
        <v>1.64</v>
      </c>
      <c r="G48" s="16">
        <v>1.76</v>
      </c>
      <c r="H48" s="16">
        <v>2.13</v>
      </c>
      <c r="I48" s="16">
        <v>2.94</v>
      </c>
      <c r="J48" s="17">
        <v>1.94</v>
      </c>
    </row>
    <row r="49" spans="2:10" ht="57.75" customHeight="1" thickBot="1" x14ac:dyDescent="0.2">
      <c r="B49" s="18"/>
      <c r="C49" s="1156" t="s">
        <v>5</v>
      </c>
      <c r="D49" s="1156"/>
      <c r="E49" s="1157"/>
      <c r="F49" s="19" t="s">
        <v>571</v>
      </c>
      <c r="G49" s="20" t="s">
        <v>572</v>
      </c>
      <c r="H49" s="20">
        <v>0.52</v>
      </c>
      <c r="I49" s="20">
        <v>1.0900000000000001</v>
      </c>
      <c r="J49" s="21" t="s">
        <v>573</v>
      </c>
    </row>
    <row r="50" spans="2:10" x14ac:dyDescent="0.15"/>
  </sheetData>
  <sheetProtection algorithmName="SHA-512" hashValue="nVqPxUjwIYbSyoMaBnVmnEWJ3g6wJOfTKM4y+6MlIpLpwKZyGlnLBvVV6D22XVAmp0G+1pkyQHslTvzFUEKTAw==" saltValue="7YbPKETQ4vbGzymhkowS1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162" t="s">
        <v>574</v>
      </c>
      <c r="D34" s="1162"/>
      <c r="E34" s="1163"/>
      <c r="F34" s="32">
        <v>1.64</v>
      </c>
      <c r="G34" s="33">
        <v>1.76</v>
      </c>
      <c r="H34" s="33">
        <v>2.12</v>
      </c>
      <c r="I34" s="33">
        <v>2.94</v>
      </c>
      <c r="J34" s="34">
        <v>1.94</v>
      </c>
      <c r="K34" s="22"/>
      <c r="L34" s="22"/>
      <c r="M34" s="22"/>
      <c r="N34" s="22"/>
      <c r="O34" s="22"/>
      <c r="P34" s="22"/>
    </row>
    <row r="35" spans="1:16" ht="39" customHeight="1" x14ac:dyDescent="0.15">
      <c r="A35" s="22"/>
      <c r="B35" s="35"/>
      <c r="C35" s="1158" t="s">
        <v>575</v>
      </c>
      <c r="D35" s="1158"/>
      <c r="E35" s="1159"/>
      <c r="F35" s="36">
        <v>0.63</v>
      </c>
      <c r="G35" s="37">
        <v>1.0900000000000001</v>
      </c>
      <c r="H35" s="37">
        <v>1.31</v>
      </c>
      <c r="I35" s="37">
        <v>0.85</v>
      </c>
      <c r="J35" s="38">
        <v>0.8</v>
      </c>
      <c r="K35" s="22"/>
      <c r="L35" s="22"/>
      <c r="M35" s="22"/>
      <c r="N35" s="22"/>
      <c r="O35" s="22"/>
      <c r="P35" s="22"/>
    </row>
    <row r="36" spans="1:16" ht="39" customHeight="1" x14ac:dyDescent="0.15">
      <c r="A36" s="22"/>
      <c r="B36" s="35"/>
      <c r="C36" s="1158" t="s">
        <v>576</v>
      </c>
      <c r="D36" s="1158"/>
      <c r="E36" s="1159"/>
      <c r="F36" s="36">
        <v>0.16</v>
      </c>
      <c r="G36" s="37">
        <v>0.23</v>
      </c>
      <c r="H36" s="37">
        <v>0.15</v>
      </c>
      <c r="I36" s="37">
        <v>0.43</v>
      </c>
      <c r="J36" s="38">
        <v>0.7</v>
      </c>
      <c r="K36" s="22"/>
      <c r="L36" s="22"/>
      <c r="M36" s="22"/>
      <c r="N36" s="22"/>
      <c r="O36" s="22"/>
      <c r="P36" s="22"/>
    </row>
    <row r="37" spans="1:16" ht="39" customHeight="1" x14ac:dyDescent="0.15">
      <c r="A37" s="22"/>
      <c r="B37" s="35"/>
      <c r="C37" s="1158" t="s">
        <v>577</v>
      </c>
      <c r="D37" s="1158"/>
      <c r="E37" s="1159"/>
      <c r="F37" s="36">
        <v>0.11</v>
      </c>
      <c r="G37" s="37">
        <v>0.67</v>
      </c>
      <c r="H37" s="37">
        <v>0.43</v>
      </c>
      <c r="I37" s="37">
        <v>0.31</v>
      </c>
      <c r="J37" s="38">
        <v>0.1</v>
      </c>
      <c r="K37" s="22"/>
      <c r="L37" s="22"/>
      <c r="M37" s="22"/>
      <c r="N37" s="22"/>
      <c r="O37" s="22"/>
      <c r="P37" s="22"/>
    </row>
    <row r="38" spans="1:16" ht="39" customHeight="1" x14ac:dyDescent="0.15">
      <c r="A38" s="22"/>
      <c r="B38" s="35"/>
      <c r="C38" s="1158" t="s">
        <v>578</v>
      </c>
      <c r="D38" s="1158"/>
      <c r="E38" s="1159"/>
      <c r="F38" s="36">
        <v>0.02</v>
      </c>
      <c r="G38" s="37">
        <v>0.02</v>
      </c>
      <c r="H38" s="37">
        <v>0.01</v>
      </c>
      <c r="I38" s="37">
        <v>0.01</v>
      </c>
      <c r="J38" s="38">
        <v>0.01</v>
      </c>
      <c r="K38" s="22"/>
      <c r="L38" s="22"/>
      <c r="M38" s="22"/>
      <c r="N38" s="22"/>
      <c r="O38" s="22"/>
      <c r="P38" s="22"/>
    </row>
    <row r="39" spans="1:16" ht="39" customHeight="1" x14ac:dyDescent="0.15">
      <c r="A39" s="22"/>
      <c r="B39" s="35"/>
      <c r="C39" s="1158" t="s">
        <v>579</v>
      </c>
      <c r="D39" s="1158"/>
      <c r="E39" s="1159"/>
      <c r="F39" s="36">
        <v>0</v>
      </c>
      <c r="G39" s="37">
        <v>0</v>
      </c>
      <c r="H39" s="37">
        <v>0</v>
      </c>
      <c r="I39" s="37">
        <v>0</v>
      </c>
      <c r="J39" s="38">
        <v>0</v>
      </c>
      <c r="K39" s="22"/>
      <c r="L39" s="22"/>
      <c r="M39" s="22"/>
      <c r="N39" s="22"/>
      <c r="O39" s="22"/>
      <c r="P39" s="22"/>
    </row>
    <row r="40" spans="1:16" ht="39" customHeight="1" x14ac:dyDescent="0.15">
      <c r="A40" s="22"/>
      <c r="B40" s="35"/>
      <c r="C40" s="1158"/>
      <c r="D40" s="1158"/>
      <c r="E40" s="1159"/>
      <c r="F40" s="36"/>
      <c r="G40" s="37"/>
      <c r="H40" s="37"/>
      <c r="I40" s="37"/>
      <c r="J40" s="38"/>
      <c r="K40" s="22"/>
      <c r="L40" s="22"/>
      <c r="M40" s="22"/>
      <c r="N40" s="22"/>
      <c r="O40" s="22"/>
      <c r="P40" s="22"/>
    </row>
    <row r="41" spans="1:16" ht="39" customHeight="1" x14ac:dyDescent="0.15">
      <c r="A41" s="22"/>
      <c r="B41" s="35"/>
      <c r="C41" s="1158"/>
      <c r="D41" s="1158"/>
      <c r="E41" s="1159"/>
      <c r="F41" s="36"/>
      <c r="G41" s="37"/>
      <c r="H41" s="37"/>
      <c r="I41" s="37"/>
      <c r="J41" s="38"/>
      <c r="K41" s="22"/>
      <c r="L41" s="22"/>
      <c r="M41" s="22"/>
      <c r="N41" s="22"/>
      <c r="O41" s="22"/>
      <c r="P41" s="22"/>
    </row>
    <row r="42" spans="1:16" ht="39" customHeight="1" x14ac:dyDescent="0.15">
      <c r="A42" s="22"/>
      <c r="B42" s="39"/>
      <c r="C42" s="1158" t="s">
        <v>580</v>
      </c>
      <c r="D42" s="1158"/>
      <c r="E42" s="1159"/>
      <c r="F42" s="36" t="s">
        <v>525</v>
      </c>
      <c r="G42" s="37" t="s">
        <v>525</v>
      </c>
      <c r="H42" s="37" t="s">
        <v>525</v>
      </c>
      <c r="I42" s="37" t="s">
        <v>525</v>
      </c>
      <c r="J42" s="38" t="s">
        <v>525</v>
      </c>
      <c r="K42" s="22"/>
      <c r="L42" s="22"/>
      <c r="M42" s="22"/>
      <c r="N42" s="22"/>
      <c r="O42" s="22"/>
      <c r="P42" s="22"/>
    </row>
    <row r="43" spans="1:16" ht="39" customHeight="1" thickBot="1" x14ac:dyDescent="0.2">
      <c r="A43" s="22"/>
      <c r="B43" s="40"/>
      <c r="C43" s="1160" t="s">
        <v>581</v>
      </c>
      <c r="D43" s="1160"/>
      <c r="E43" s="1161"/>
      <c r="F43" s="41" t="s">
        <v>525</v>
      </c>
      <c r="G43" s="42" t="s">
        <v>525</v>
      </c>
      <c r="H43" s="42" t="s">
        <v>525</v>
      </c>
      <c r="I43" s="42" t="s">
        <v>525</v>
      </c>
      <c r="J43" s="43" t="s">
        <v>525</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nvITEMAxoiCdrsqcQzyaNo3eloil0npGBRPjD6UumTOpMlX4/j1WvYJwnF/abHiVhUW1Op3K6fvCHpYk7xtbA==" saltValue="6BNo0hvXw544SIcb2aJt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566</v>
      </c>
      <c r="L44" s="54" t="s">
        <v>567</v>
      </c>
      <c r="M44" s="54" t="s">
        <v>568</v>
      </c>
      <c r="N44" s="54" t="s">
        <v>569</v>
      </c>
      <c r="O44" s="55" t="s">
        <v>570</v>
      </c>
      <c r="P44" s="46"/>
      <c r="Q44" s="46"/>
      <c r="R44" s="46"/>
      <c r="S44" s="46"/>
      <c r="T44" s="46"/>
      <c r="U44" s="46"/>
    </row>
    <row r="45" spans="1:21" ht="30.75" customHeight="1" x14ac:dyDescent="0.15">
      <c r="A45" s="46"/>
      <c r="B45" s="1164" t="s">
        <v>11</v>
      </c>
      <c r="C45" s="1165"/>
      <c r="D45" s="56"/>
      <c r="E45" s="1170" t="s">
        <v>12</v>
      </c>
      <c r="F45" s="1170"/>
      <c r="G45" s="1170"/>
      <c r="H45" s="1170"/>
      <c r="I45" s="1170"/>
      <c r="J45" s="1171"/>
      <c r="K45" s="57">
        <v>615</v>
      </c>
      <c r="L45" s="58">
        <v>634</v>
      </c>
      <c r="M45" s="58">
        <v>682</v>
      </c>
      <c r="N45" s="58">
        <v>806</v>
      </c>
      <c r="O45" s="59">
        <v>865</v>
      </c>
      <c r="P45" s="46"/>
      <c r="Q45" s="46"/>
      <c r="R45" s="46"/>
      <c r="S45" s="46"/>
      <c r="T45" s="46"/>
      <c r="U45" s="46"/>
    </row>
    <row r="46" spans="1:21" ht="30.75" customHeight="1" x14ac:dyDescent="0.15">
      <c r="A46" s="46"/>
      <c r="B46" s="1166"/>
      <c r="C46" s="1167"/>
      <c r="D46" s="60"/>
      <c r="E46" s="1172" t="s">
        <v>13</v>
      </c>
      <c r="F46" s="1172"/>
      <c r="G46" s="1172"/>
      <c r="H46" s="1172"/>
      <c r="I46" s="1172"/>
      <c r="J46" s="1173"/>
      <c r="K46" s="61" t="s">
        <v>525</v>
      </c>
      <c r="L46" s="62" t="s">
        <v>525</v>
      </c>
      <c r="M46" s="62" t="s">
        <v>525</v>
      </c>
      <c r="N46" s="62" t="s">
        <v>525</v>
      </c>
      <c r="O46" s="63" t="s">
        <v>525</v>
      </c>
      <c r="P46" s="46"/>
      <c r="Q46" s="46"/>
      <c r="R46" s="46"/>
      <c r="S46" s="46"/>
      <c r="T46" s="46"/>
      <c r="U46" s="46"/>
    </row>
    <row r="47" spans="1:21" ht="30.75" customHeight="1" x14ac:dyDescent="0.15">
      <c r="A47" s="46"/>
      <c r="B47" s="1166"/>
      <c r="C47" s="1167"/>
      <c r="D47" s="60"/>
      <c r="E47" s="1172" t="s">
        <v>14</v>
      </c>
      <c r="F47" s="1172"/>
      <c r="G47" s="1172"/>
      <c r="H47" s="1172"/>
      <c r="I47" s="1172"/>
      <c r="J47" s="1173"/>
      <c r="K47" s="61" t="s">
        <v>525</v>
      </c>
      <c r="L47" s="62" t="s">
        <v>525</v>
      </c>
      <c r="M47" s="62" t="s">
        <v>525</v>
      </c>
      <c r="N47" s="62" t="s">
        <v>525</v>
      </c>
      <c r="O47" s="63" t="s">
        <v>525</v>
      </c>
      <c r="P47" s="46"/>
      <c r="Q47" s="46"/>
      <c r="R47" s="46"/>
      <c r="S47" s="46"/>
      <c r="T47" s="46"/>
      <c r="U47" s="46"/>
    </row>
    <row r="48" spans="1:21" ht="30.75" customHeight="1" x14ac:dyDescent="0.15">
      <c r="A48" s="46"/>
      <c r="B48" s="1166"/>
      <c r="C48" s="1167"/>
      <c r="D48" s="60"/>
      <c r="E48" s="1172" t="s">
        <v>15</v>
      </c>
      <c r="F48" s="1172"/>
      <c r="G48" s="1172"/>
      <c r="H48" s="1172"/>
      <c r="I48" s="1172"/>
      <c r="J48" s="1173"/>
      <c r="K48" s="61">
        <v>63</v>
      </c>
      <c r="L48" s="62">
        <v>61</v>
      </c>
      <c r="M48" s="62">
        <v>70</v>
      </c>
      <c r="N48" s="62">
        <v>97</v>
      </c>
      <c r="O48" s="63">
        <v>215</v>
      </c>
      <c r="P48" s="46"/>
      <c r="Q48" s="46"/>
      <c r="R48" s="46"/>
      <c r="S48" s="46"/>
      <c r="T48" s="46"/>
      <c r="U48" s="46"/>
    </row>
    <row r="49" spans="1:21" ht="30.75" customHeight="1" x14ac:dyDescent="0.15">
      <c r="A49" s="46"/>
      <c r="B49" s="1166"/>
      <c r="C49" s="1167"/>
      <c r="D49" s="60"/>
      <c r="E49" s="1172" t="s">
        <v>16</v>
      </c>
      <c r="F49" s="1172"/>
      <c r="G49" s="1172"/>
      <c r="H49" s="1172"/>
      <c r="I49" s="1172"/>
      <c r="J49" s="1173"/>
      <c r="K49" s="61">
        <v>8</v>
      </c>
      <c r="L49" s="62">
        <v>12</v>
      </c>
      <c r="M49" s="62">
        <v>16</v>
      </c>
      <c r="N49" s="62">
        <v>17</v>
      </c>
      <c r="O49" s="63">
        <v>18</v>
      </c>
      <c r="P49" s="46"/>
      <c r="Q49" s="46"/>
      <c r="R49" s="46"/>
      <c r="S49" s="46"/>
      <c r="T49" s="46"/>
      <c r="U49" s="46"/>
    </row>
    <row r="50" spans="1:21" ht="30.75" customHeight="1" x14ac:dyDescent="0.15">
      <c r="A50" s="46"/>
      <c r="B50" s="1166"/>
      <c r="C50" s="1167"/>
      <c r="D50" s="60"/>
      <c r="E50" s="1172" t="s">
        <v>17</v>
      </c>
      <c r="F50" s="1172"/>
      <c r="G50" s="1172"/>
      <c r="H50" s="1172"/>
      <c r="I50" s="1172"/>
      <c r="J50" s="1173"/>
      <c r="K50" s="61">
        <v>20</v>
      </c>
      <c r="L50" s="62">
        <v>7</v>
      </c>
      <c r="M50" s="62">
        <v>4</v>
      </c>
      <c r="N50" s="62">
        <v>2</v>
      </c>
      <c r="O50" s="63">
        <v>1</v>
      </c>
      <c r="P50" s="46"/>
      <c r="Q50" s="46"/>
      <c r="R50" s="46"/>
      <c r="S50" s="46"/>
      <c r="T50" s="46"/>
      <c r="U50" s="46"/>
    </row>
    <row r="51" spans="1:21" ht="30.75" customHeight="1" x14ac:dyDescent="0.15">
      <c r="A51" s="46"/>
      <c r="B51" s="1168"/>
      <c r="C51" s="1169"/>
      <c r="D51" s="64"/>
      <c r="E51" s="1172" t="s">
        <v>18</v>
      </c>
      <c r="F51" s="1172"/>
      <c r="G51" s="1172"/>
      <c r="H51" s="1172"/>
      <c r="I51" s="1172"/>
      <c r="J51" s="1173"/>
      <c r="K51" s="61">
        <v>0</v>
      </c>
      <c r="L51" s="62">
        <v>0</v>
      </c>
      <c r="M51" s="62">
        <v>1</v>
      </c>
      <c r="N51" s="62">
        <v>0</v>
      </c>
      <c r="O51" s="63">
        <v>0</v>
      </c>
      <c r="P51" s="46"/>
      <c r="Q51" s="46"/>
      <c r="R51" s="46"/>
      <c r="S51" s="46"/>
      <c r="T51" s="46"/>
      <c r="U51" s="46"/>
    </row>
    <row r="52" spans="1:21" ht="30.75" customHeight="1" x14ac:dyDescent="0.15">
      <c r="A52" s="46"/>
      <c r="B52" s="1174" t="s">
        <v>19</v>
      </c>
      <c r="C52" s="1175"/>
      <c r="D52" s="64"/>
      <c r="E52" s="1172" t="s">
        <v>20</v>
      </c>
      <c r="F52" s="1172"/>
      <c r="G52" s="1172"/>
      <c r="H52" s="1172"/>
      <c r="I52" s="1172"/>
      <c r="J52" s="1173"/>
      <c r="K52" s="61">
        <v>569</v>
      </c>
      <c r="L52" s="62">
        <v>592</v>
      </c>
      <c r="M52" s="62">
        <v>617</v>
      </c>
      <c r="N52" s="62">
        <v>701</v>
      </c>
      <c r="O52" s="63">
        <v>809</v>
      </c>
      <c r="P52" s="46"/>
      <c r="Q52" s="46"/>
      <c r="R52" s="46"/>
      <c r="S52" s="46"/>
      <c r="T52" s="46"/>
      <c r="U52" s="46"/>
    </row>
    <row r="53" spans="1:21" ht="30.75" customHeight="1" thickBot="1" x14ac:dyDescent="0.2">
      <c r="A53" s="46"/>
      <c r="B53" s="1176" t="s">
        <v>21</v>
      </c>
      <c r="C53" s="1177"/>
      <c r="D53" s="65"/>
      <c r="E53" s="1178" t="s">
        <v>22</v>
      </c>
      <c r="F53" s="1178"/>
      <c r="G53" s="1178"/>
      <c r="H53" s="1178"/>
      <c r="I53" s="1178"/>
      <c r="J53" s="1179"/>
      <c r="K53" s="66">
        <v>137</v>
      </c>
      <c r="L53" s="67">
        <v>122</v>
      </c>
      <c r="M53" s="67">
        <v>156</v>
      </c>
      <c r="N53" s="67">
        <v>221</v>
      </c>
      <c r="O53" s="68">
        <v>290</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582</v>
      </c>
      <c r="P56" s="46"/>
      <c r="Q56" s="46"/>
      <c r="R56" s="46"/>
      <c r="S56" s="46"/>
      <c r="T56" s="46"/>
      <c r="U56" s="46"/>
    </row>
    <row r="57" spans="1:21" ht="31.5" customHeight="1" thickBot="1" x14ac:dyDescent="0.2">
      <c r="A57" s="46"/>
      <c r="B57" s="74"/>
      <c r="C57" s="75"/>
      <c r="D57" s="75"/>
      <c r="E57" s="76"/>
      <c r="F57" s="76"/>
      <c r="G57" s="76"/>
      <c r="H57" s="76"/>
      <c r="I57" s="76"/>
      <c r="J57" s="77" t="s">
        <v>2</v>
      </c>
      <c r="K57" s="78" t="s">
        <v>583</v>
      </c>
      <c r="L57" s="79" t="s">
        <v>584</v>
      </c>
      <c r="M57" s="79" t="s">
        <v>585</v>
      </c>
      <c r="N57" s="79" t="s">
        <v>586</v>
      </c>
      <c r="O57" s="80" t="s">
        <v>587</v>
      </c>
      <c r="P57" s="46"/>
      <c r="Q57" s="46"/>
      <c r="R57" s="46"/>
      <c r="S57" s="46"/>
      <c r="T57" s="46"/>
      <c r="U57" s="46"/>
    </row>
    <row r="58" spans="1:21" ht="31.5" customHeight="1" x14ac:dyDescent="0.15">
      <c r="B58" s="1180" t="s">
        <v>26</v>
      </c>
      <c r="C58" s="1181"/>
      <c r="D58" s="1186" t="s">
        <v>27</v>
      </c>
      <c r="E58" s="1187"/>
      <c r="F58" s="1187"/>
      <c r="G58" s="1187"/>
      <c r="H58" s="1187"/>
      <c r="I58" s="1187"/>
      <c r="J58" s="1188"/>
      <c r="K58" s="81"/>
      <c r="L58" s="82"/>
      <c r="M58" s="82"/>
      <c r="N58" s="82"/>
      <c r="O58" s="83"/>
    </row>
    <row r="59" spans="1:21" ht="31.5" customHeight="1" x14ac:dyDescent="0.15">
      <c r="B59" s="1182"/>
      <c r="C59" s="1183"/>
      <c r="D59" s="1189" t="s">
        <v>28</v>
      </c>
      <c r="E59" s="1190"/>
      <c r="F59" s="1190"/>
      <c r="G59" s="1190"/>
      <c r="H59" s="1190"/>
      <c r="I59" s="1190"/>
      <c r="J59" s="1191"/>
      <c r="K59" s="84"/>
      <c r="L59" s="85"/>
      <c r="M59" s="85"/>
      <c r="N59" s="85"/>
      <c r="O59" s="86"/>
    </row>
    <row r="60" spans="1:21" ht="31.5" customHeight="1" thickBot="1" x14ac:dyDescent="0.2">
      <c r="B60" s="1184"/>
      <c r="C60" s="1185"/>
      <c r="D60" s="1192" t="s">
        <v>29</v>
      </c>
      <c r="E60" s="1193"/>
      <c r="F60" s="1193"/>
      <c r="G60" s="1193"/>
      <c r="H60" s="1193"/>
      <c r="I60" s="1193"/>
      <c r="J60" s="1194"/>
      <c r="K60" s="87"/>
      <c r="L60" s="88"/>
      <c r="M60" s="88"/>
      <c r="N60" s="88"/>
      <c r="O60" s="89"/>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CmRlxHsLk+2ZRzjM5dERSN/Zud0Rj2YFniRHO8KwG1fqjL1dYmRxuGzMZ6zcbbW/oOrcKiSi1viE7vmt0OoNQ==" saltValue="E8Y2Gsbbx1MECmsff4AZW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566</v>
      </c>
      <c r="J40" s="101" t="s">
        <v>567</v>
      </c>
      <c r="K40" s="101" t="s">
        <v>568</v>
      </c>
      <c r="L40" s="101" t="s">
        <v>569</v>
      </c>
      <c r="M40" s="102" t="s">
        <v>570</v>
      </c>
    </row>
    <row r="41" spans="2:13" ht="27.75" customHeight="1" x14ac:dyDescent="0.15">
      <c r="B41" s="1195" t="s">
        <v>32</v>
      </c>
      <c r="C41" s="1196"/>
      <c r="D41" s="103"/>
      <c r="E41" s="1201" t="s">
        <v>33</v>
      </c>
      <c r="F41" s="1201"/>
      <c r="G41" s="1201"/>
      <c r="H41" s="1202"/>
      <c r="I41" s="342">
        <v>7704</v>
      </c>
      <c r="J41" s="343">
        <v>7835</v>
      </c>
      <c r="K41" s="343">
        <v>7938</v>
      </c>
      <c r="L41" s="343">
        <v>7849</v>
      </c>
      <c r="M41" s="344">
        <v>7652</v>
      </c>
    </row>
    <row r="42" spans="2:13" ht="27.75" customHeight="1" x14ac:dyDescent="0.15">
      <c r="B42" s="1197"/>
      <c r="C42" s="1198"/>
      <c r="D42" s="104"/>
      <c r="E42" s="1203" t="s">
        <v>34</v>
      </c>
      <c r="F42" s="1203"/>
      <c r="G42" s="1203"/>
      <c r="H42" s="1204"/>
      <c r="I42" s="345">
        <v>17</v>
      </c>
      <c r="J42" s="346">
        <v>10</v>
      </c>
      <c r="K42" s="346">
        <v>5</v>
      </c>
      <c r="L42" s="346">
        <v>4</v>
      </c>
      <c r="M42" s="347">
        <v>2</v>
      </c>
    </row>
    <row r="43" spans="2:13" ht="27.75" customHeight="1" x14ac:dyDescent="0.15">
      <c r="B43" s="1197"/>
      <c r="C43" s="1198"/>
      <c r="D43" s="104"/>
      <c r="E43" s="1203" t="s">
        <v>35</v>
      </c>
      <c r="F43" s="1203"/>
      <c r="G43" s="1203"/>
      <c r="H43" s="1204"/>
      <c r="I43" s="345">
        <v>2314</v>
      </c>
      <c r="J43" s="346">
        <v>1937</v>
      </c>
      <c r="K43" s="346">
        <v>2209</v>
      </c>
      <c r="L43" s="346">
        <v>2277</v>
      </c>
      <c r="M43" s="347">
        <v>2449</v>
      </c>
    </row>
    <row r="44" spans="2:13" ht="27.75" customHeight="1" x14ac:dyDescent="0.15">
      <c r="B44" s="1197"/>
      <c r="C44" s="1198"/>
      <c r="D44" s="104"/>
      <c r="E44" s="1203" t="s">
        <v>36</v>
      </c>
      <c r="F44" s="1203"/>
      <c r="G44" s="1203"/>
      <c r="H44" s="1204"/>
      <c r="I44" s="345">
        <v>172</v>
      </c>
      <c r="J44" s="346">
        <v>161</v>
      </c>
      <c r="K44" s="346">
        <v>149</v>
      </c>
      <c r="L44" s="346">
        <v>144</v>
      </c>
      <c r="M44" s="347">
        <v>126</v>
      </c>
    </row>
    <row r="45" spans="2:13" ht="27.75" customHeight="1" x14ac:dyDescent="0.15">
      <c r="B45" s="1197"/>
      <c r="C45" s="1198"/>
      <c r="D45" s="104"/>
      <c r="E45" s="1203" t="s">
        <v>37</v>
      </c>
      <c r="F45" s="1203"/>
      <c r="G45" s="1203"/>
      <c r="H45" s="1204"/>
      <c r="I45" s="345">
        <v>902</v>
      </c>
      <c r="J45" s="346">
        <v>776</v>
      </c>
      <c r="K45" s="346">
        <v>719</v>
      </c>
      <c r="L45" s="346">
        <v>656</v>
      </c>
      <c r="M45" s="347">
        <v>612</v>
      </c>
    </row>
    <row r="46" spans="2:13" ht="27.75" customHeight="1" x14ac:dyDescent="0.15">
      <c r="B46" s="1197"/>
      <c r="C46" s="1198"/>
      <c r="D46" s="105"/>
      <c r="E46" s="1203" t="s">
        <v>38</v>
      </c>
      <c r="F46" s="1203"/>
      <c r="G46" s="1203"/>
      <c r="H46" s="1204"/>
      <c r="I46" s="345" t="s">
        <v>525</v>
      </c>
      <c r="J46" s="346" t="s">
        <v>525</v>
      </c>
      <c r="K46" s="346" t="s">
        <v>525</v>
      </c>
      <c r="L46" s="346" t="s">
        <v>525</v>
      </c>
      <c r="M46" s="347" t="s">
        <v>525</v>
      </c>
    </row>
    <row r="47" spans="2:13" ht="27.75" customHeight="1" x14ac:dyDescent="0.15">
      <c r="B47" s="1197"/>
      <c r="C47" s="1198"/>
      <c r="D47" s="106"/>
      <c r="E47" s="1205" t="s">
        <v>39</v>
      </c>
      <c r="F47" s="1206"/>
      <c r="G47" s="1206"/>
      <c r="H47" s="1207"/>
      <c r="I47" s="345" t="s">
        <v>525</v>
      </c>
      <c r="J47" s="346" t="s">
        <v>525</v>
      </c>
      <c r="K47" s="346" t="s">
        <v>525</v>
      </c>
      <c r="L47" s="346" t="s">
        <v>525</v>
      </c>
      <c r="M47" s="347" t="s">
        <v>525</v>
      </c>
    </row>
    <row r="48" spans="2:13" ht="27.75" customHeight="1" x14ac:dyDescent="0.15">
      <c r="B48" s="1197"/>
      <c r="C48" s="1198"/>
      <c r="D48" s="104"/>
      <c r="E48" s="1203" t="s">
        <v>40</v>
      </c>
      <c r="F48" s="1203"/>
      <c r="G48" s="1203"/>
      <c r="H48" s="1204"/>
      <c r="I48" s="345" t="s">
        <v>525</v>
      </c>
      <c r="J48" s="346" t="s">
        <v>525</v>
      </c>
      <c r="K48" s="346" t="s">
        <v>525</v>
      </c>
      <c r="L48" s="346" t="s">
        <v>525</v>
      </c>
      <c r="M48" s="347" t="s">
        <v>525</v>
      </c>
    </row>
    <row r="49" spans="2:13" ht="27.75" customHeight="1" x14ac:dyDescent="0.15">
      <c r="B49" s="1199"/>
      <c r="C49" s="1200"/>
      <c r="D49" s="104"/>
      <c r="E49" s="1203" t="s">
        <v>41</v>
      </c>
      <c r="F49" s="1203"/>
      <c r="G49" s="1203"/>
      <c r="H49" s="1204"/>
      <c r="I49" s="345" t="s">
        <v>525</v>
      </c>
      <c r="J49" s="346" t="s">
        <v>525</v>
      </c>
      <c r="K49" s="346" t="s">
        <v>525</v>
      </c>
      <c r="L49" s="346" t="s">
        <v>525</v>
      </c>
      <c r="M49" s="347" t="s">
        <v>525</v>
      </c>
    </row>
    <row r="50" spans="2:13" ht="27.75" customHeight="1" x14ac:dyDescent="0.15">
      <c r="B50" s="1208" t="s">
        <v>42</v>
      </c>
      <c r="C50" s="1209"/>
      <c r="D50" s="107"/>
      <c r="E50" s="1203" t="s">
        <v>43</v>
      </c>
      <c r="F50" s="1203"/>
      <c r="G50" s="1203"/>
      <c r="H50" s="1204"/>
      <c r="I50" s="345">
        <v>2507</v>
      </c>
      <c r="J50" s="346">
        <v>2302</v>
      </c>
      <c r="K50" s="346">
        <v>2210</v>
      </c>
      <c r="L50" s="346">
        <v>2297</v>
      </c>
      <c r="M50" s="347">
        <v>2270</v>
      </c>
    </row>
    <row r="51" spans="2:13" ht="27.75" customHeight="1" x14ac:dyDescent="0.15">
      <c r="B51" s="1197"/>
      <c r="C51" s="1198"/>
      <c r="D51" s="104"/>
      <c r="E51" s="1203" t="s">
        <v>44</v>
      </c>
      <c r="F51" s="1203"/>
      <c r="G51" s="1203"/>
      <c r="H51" s="1204"/>
      <c r="I51" s="345">
        <v>312</v>
      </c>
      <c r="J51" s="346">
        <v>273</v>
      </c>
      <c r="K51" s="346">
        <v>247</v>
      </c>
      <c r="L51" s="346">
        <v>330</v>
      </c>
      <c r="M51" s="347">
        <v>372</v>
      </c>
    </row>
    <row r="52" spans="2:13" ht="27.75" customHeight="1" x14ac:dyDescent="0.15">
      <c r="B52" s="1199"/>
      <c r="C52" s="1200"/>
      <c r="D52" s="104"/>
      <c r="E52" s="1203" t="s">
        <v>45</v>
      </c>
      <c r="F52" s="1203"/>
      <c r="G52" s="1203"/>
      <c r="H52" s="1204"/>
      <c r="I52" s="345">
        <v>7211</v>
      </c>
      <c r="J52" s="346">
        <v>7361</v>
      </c>
      <c r="K52" s="346">
        <v>7403</v>
      </c>
      <c r="L52" s="346">
        <v>6858</v>
      </c>
      <c r="M52" s="347">
        <v>6893</v>
      </c>
    </row>
    <row r="53" spans="2:13" ht="27.75" customHeight="1" thickBot="1" x14ac:dyDescent="0.2">
      <c r="B53" s="1210" t="s">
        <v>46</v>
      </c>
      <c r="C53" s="1211"/>
      <c r="D53" s="108"/>
      <c r="E53" s="1212" t="s">
        <v>47</v>
      </c>
      <c r="F53" s="1212"/>
      <c r="G53" s="1212"/>
      <c r="H53" s="1213"/>
      <c r="I53" s="348">
        <v>1079</v>
      </c>
      <c r="J53" s="349">
        <v>782</v>
      </c>
      <c r="K53" s="349">
        <v>1161</v>
      </c>
      <c r="L53" s="349">
        <v>1444</v>
      </c>
      <c r="M53" s="350">
        <v>1307</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tExfS/9VYYL7Ke6HJvuXlw7vWIZ8c8lWyp390U+c1uWeSwIXzEFRoVsL6e7VHeZQv1HG25weHEOtmWFbNCVNTQ==" saltValue="X+2ilLHrVoBCxCofWdy/P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568</v>
      </c>
      <c r="G54" s="117" t="s">
        <v>569</v>
      </c>
      <c r="H54" s="118" t="s">
        <v>570</v>
      </c>
    </row>
    <row r="55" spans="2:8" ht="52.5" customHeight="1" x14ac:dyDescent="0.15">
      <c r="B55" s="119"/>
      <c r="C55" s="1222" t="s">
        <v>50</v>
      </c>
      <c r="D55" s="1222"/>
      <c r="E55" s="1223"/>
      <c r="F55" s="120">
        <v>964</v>
      </c>
      <c r="G55" s="120">
        <v>968</v>
      </c>
      <c r="H55" s="121">
        <v>971</v>
      </c>
    </row>
    <row r="56" spans="2:8" ht="52.5" customHeight="1" x14ac:dyDescent="0.15">
      <c r="B56" s="122"/>
      <c r="C56" s="1224" t="s">
        <v>51</v>
      </c>
      <c r="D56" s="1224"/>
      <c r="E56" s="1225"/>
      <c r="F56" s="123">
        <v>76</v>
      </c>
      <c r="G56" s="123">
        <v>76</v>
      </c>
      <c r="H56" s="124">
        <v>76</v>
      </c>
    </row>
    <row r="57" spans="2:8" ht="53.25" customHeight="1" x14ac:dyDescent="0.15">
      <c r="B57" s="122"/>
      <c r="C57" s="1226" t="s">
        <v>52</v>
      </c>
      <c r="D57" s="1226"/>
      <c r="E57" s="1227"/>
      <c r="F57" s="125">
        <v>1112</v>
      </c>
      <c r="G57" s="125">
        <v>1209</v>
      </c>
      <c r="H57" s="126">
        <v>1170</v>
      </c>
    </row>
    <row r="58" spans="2:8" ht="45.75" customHeight="1" x14ac:dyDescent="0.15">
      <c r="B58" s="127"/>
      <c r="C58" s="1214" t="s">
        <v>594</v>
      </c>
      <c r="D58" s="1215"/>
      <c r="E58" s="1216"/>
      <c r="F58" s="128">
        <v>753</v>
      </c>
      <c r="G58" s="128">
        <v>753</v>
      </c>
      <c r="H58" s="129">
        <v>673</v>
      </c>
    </row>
    <row r="59" spans="2:8" ht="45.75" customHeight="1" x14ac:dyDescent="0.15">
      <c r="B59" s="127"/>
      <c r="C59" s="1214" t="s">
        <v>595</v>
      </c>
      <c r="D59" s="1215"/>
      <c r="E59" s="1216"/>
      <c r="F59" s="128">
        <v>172</v>
      </c>
      <c r="G59" s="128">
        <v>211</v>
      </c>
      <c r="H59" s="129">
        <v>247</v>
      </c>
    </row>
    <row r="60" spans="2:8" ht="45.75" customHeight="1" x14ac:dyDescent="0.15">
      <c r="B60" s="127"/>
      <c r="C60" s="1214" t="s">
        <v>596</v>
      </c>
      <c r="D60" s="1215"/>
      <c r="E60" s="1216"/>
      <c r="F60" s="128">
        <v>104</v>
      </c>
      <c r="G60" s="128">
        <v>104</v>
      </c>
      <c r="H60" s="129">
        <v>104</v>
      </c>
    </row>
    <row r="61" spans="2:8" ht="45.75" customHeight="1" x14ac:dyDescent="0.15">
      <c r="B61" s="127"/>
      <c r="C61" s="1214" t="s">
        <v>597</v>
      </c>
      <c r="D61" s="1215"/>
      <c r="E61" s="1216"/>
      <c r="F61" s="128">
        <v>33</v>
      </c>
      <c r="G61" s="128">
        <v>60</v>
      </c>
      <c r="H61" s="129">
        <v>65</v>
      </c>
    </row>
    <row r="62" spans="2:8" ht="45.75" customHeight="1" thickBot="1" x14ac:dyDescent="0.2">
      <c r="B62" s="130"/>
      <c r="C62" s="1217" t="s">
        <v>598</v>
      </c>
      <c r="D62" s="1218"/>
      <c r="E62" s="1219"/>
      <c r="F62" s="131">
        <v>0</v>
      </c>
      <c r="G62" s="131">
        <v>31</v>
      </c>
      <c r="H62" s="132">
        <v>31</v>
      </c>
    </row>
    <row r="63" spans="2:8" ht="52.5" customHeight="1" thickBot="1" x14ac:dyDescent="0.2">
      <c r="B63" s="133"/>
      <c r="C63" s="1220" t="s">
        <v>53</v>
      </c>
      <c r="D63" s="1220"/>
      <c r="E63" s="1221"/>
      <c r="F63" s="134">
        <v>2152</v>
      </c>
      <c r="G63" s="134">
        <v>2252</v>
      </c>
      <c r="H63" s="135">
        <v>2217</v>
      </c>
    </row>
    <row r="64" spans="2:8" x14ac:dyDescent="0.15"/>
  </sheetData>
  <sheetProtection algorithmName="SHA-512" hashValue="TVSUfU85IuaaMmP602qN2J8XEXirH4A6ZeRYDFzesudSi/Ay40IfTgRdUym0wcRPuuYSigWUEZsShhmEqDI/jw==" saltValue="UckmQRPlanzO2Axy/jlG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AA0B0-D36D-4A12-AEA1-81A665380D8F}">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351"/>
      <c r="B1" s="352"/>
      <c r="DD1" s="255"/>
      <c r="DE1" s="255"/>
    </row>
    <row r="2" spans="1:109" ht="25.5" customHeight="1" x14ac:dyDescent="0.15">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15">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x14ac:dyDescent="0.15">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x14ac:dyDescent="0.15">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x14ac:dyDescent="0.15">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x14ac:dyDescent="0.15">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x14ac:dyDescent="0.15">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x14ac:dyDescent="0.15">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x14ac:dyDescent="0.15">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x14ac:dyDescent="0.15">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x14ac:dyDescent="0.15">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x14ac:dyDescent="0.15">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x14ac:dyDescent="0.15">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x14ac:dyDescent="0.15">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x14ac:dyDescent="0.15">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x14ac:dyDescent="0.15">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x14ac:dyDescent="0.15">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x14ac:dyDescent="0.15">
      <c r="DD19" s="255"/>
      <c r="DE19" s="255"/>
    </row>
    <row r="20" spans="1:109" x14ac:dyDescent="0.15">
      <c r="DD20" s="255"/>
      <c r="DE20" s="255"/>
    </row>
    <row r="21" spans="1:109" ht="17.25" customHeight="1" x14ac:dyDescent="0.15">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15">
      <c r="B22" s="259"/>
    </row>
    <row r="23" spans="1:109" x14ac:dyDescent="0.15">
      <c r="B23" s="259"/>
    </row>
    <row r="24" spans="1:109" x14ac:dyDescent="0.15">
      <c r="B24" s="259"/>
    </row>
    <row r="25" spans="1:109" x14ac:dyDescent="0.15">
      <c r="B25" s="259"/>
    </row>
    <row r="26" spans="1:109" x14ac:dyDescent="0.15">
      <c r="B26" s="259"/>
    </row>
    <row r="27" spans="1:109" x14ac:dyDescent="0.15">
      <c r="B27" s="259"/>
    </row>
    <row r="28" spans="1:109" x14ac:dyDescent="0.15">
      <c r="B28" s="259"/>
    </row>
    <row r="29" spans="1:109" x14ac:dyDescent="0.15">
      <c r="B29" s="259"/>
    </row>
    <row r="30" spans="1:109" x14ac:dyDescent="0.15">
      <c r="B30" s="259"/>
    </row>
    <row r="31" spans="1:109" x14ac:dyDescent="0.15">
      <c r="B31" s="259"/>
    </row>
    <row r="32" spans="1:109" x14ac:dyDescent="0.15">
      <c r="B32" s="259"/>
    </row>
    <row r="33" spans="2:109" x14ac:dyDescent="0.15">
      <c r="B33" s="259"/>
    </row>
    <row r="34" spans="2:109" x14ac:dyDescent="0.15">
      <c r="B34" s="259"/>
    </row>
    <row r="35" spans="2:109" x14ac:dyDescent="0.15">
      <c r="B35" s="259"/>
    </row>
    <row r="36" spans="2:109" x14ac:dyDescent="0.15">
      <c r="B36" s="259"/>
    </row>
    <row r="37" spans="2:109" x14ac:dyDescent="0.15">
      <c r="B37" s="259"/>
    </row>
    <row r="38" spans="2:109" x14ac:dyDescent="0.15">
      <c r="B38" s="259"/>
    </row>
    <row r="39" spans="2:109"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x14ac:dyDescent="0.15">
      <c r="B40" s="356"/>
      <c r="DD40" s="356"/>
      <c r="DE40" s="255"/>
    </row>
    <row r="41" spans="2:109" ht="17.25" x14ac:dyDescent="0.15">
      <c r="B41" s="256" t="s">
        <v>599</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x14ac:dyDescent="0.15">
      <c r="B42" s="259"/>
      <c r="G42" s="357"/>
      <c r="I42" s="358"/>
      <c r="J42" s="358"/>
      <c r="K42" s="358"/>
      <c r="AM42" s="357"/>
      <c r="AN42" s="357" t="s">
        <v>600</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15">
      <c r="B43" s="259"/>
      <c r="AN43" s="1236" t="s">
        <v>608</v>
      </c>
      <c r="AO43" s="1237"/>
      <c r="AP43" s="1237"/>
      <c r="AQ43" s="1237"/>
      <c r="AR43" s="1237"/>
      <c r="AS43" s="1237"/>
      <c r="AT43" s="1237"/>
      <c r="AU43" s="1237"/>
      <c r="AV43" s="1237"/>
      <c r="AW43" s="1237"/>
      <c r="AX43" s="1237"/>
      <c r="AY43" s="1237"/>
      <c r="AZ43" s="1237"/>
      <c r="BA43" s="1237"/>
      <c r="BB43" s="1237"/>
      <c r="BC43" s="1237"/>
      <c r="BD43" s="1237"/>
      <c r="BE43" s="1237"/>
      <c r="BF43" s="1237"/>
      <c r="BG43" s="1237"/>
      <c r="BH43" s="1237"/>
      <c r="BI43" s="1237"/>
      <c r="BJ43" s="1237"/>
      <c r="BK43" s="1237"/>
      <c r="BL43" s="1237"/>
      <c r="BM43" s="1237"/>
      <c r="BN43" s="1237"/>
      <c r="BO43" s="1237"/>
      <c r="BP43" s="1237"/>
      <c r="BQ43" s="1237"/>
      <c r="BR43" s="1237"/>
      <c r="BS43" s="1237"/>
      <c r="BT43" s="1237"/>
      <c r="BU43" s="1237"/>
      <c r="BV43" s="1237"/>
      <c r="BW43" s="1237"/>
      <c r="BX43" s="1237"/>
      <c r="BY43" s="1237"/>
      <c r="BZ43" s="1237"/>
      <c r="CA43" s="1237"/>
      <c r="CB43" s="1237"/>
      <c r="CC43" s="1237"/>
      <c r="CD43" s="1237"/>
      <c r="CE43" s="1237"/>
      <c r="CF43" s="1237"/>
      <c r="CG43" s="1237"/>
      <c r="CH43" s="1237"/>
      <c r="CI43" s="1237"/>
      <c r="CJ43" s="1237"/>
      <c r="CK43" s="1237"/>
      <c r="CL43" s="1237"/>
      <c r="CM43" s="1237"/>
      <c r="CN43" s="1237"/>
      <c r="CO43" s="1237"/>
      <c r="CP43" s="1237"/>
      <c r="CQ43" s="1237"/>
      <c r="CR43" s="1237"/>
      <c r="CS43" s="1237"/>
      <c r="CT43" s="1237"/>
      <c r="CU43" s="1237"/>
      <c r="CV43" s="1237"/>
      <c r="CW43" s="1237"/>
      <c r="CX43" s="1237"/>
      <c r="CY43" s="1237"/>
      <c r="CZ43" s="1237"/>
      <c r="DA43" s="1237"/>
      <c r="DB43" s="1237"/>
      <c r="DC43" s="1238"/>
    </row>
    <row r="44" spans="2:109" x14ac:dyDescent="0.15">
      <c r="B44" s="259"/>
      <c r="AN44" s="1239"/>
      <c r="AO44" s="1240"/>
      <c r="AP44" s="1240"/>
      <c r="AQ44" s="1240"/>
      <c r="AR44" s="1240"/>
      <c r="AS44" s="1240"/>
      <c r="AT44" s="1240"/>
      <c r="AU44" s="1240"/>
      <c r="AV44" s="1240"/>
      <c r="AW44" s="1240"/>
      <c r="AX44" s="1240"/>
      <c r="AY44" s="1240"/>
      <c r="AZ44" s="1240"/>
      <c r="BA44" s="1240"/>
      <c r="BB44" s="1240"/>
      <c r="BC44" s="1240"/>
      <c r="BD44" s="1240"/>
      <c r="BE44" s="1240"/>
      <c r="BF44" s="1240"/>
      <c r="BG44" s="1240"/>
      <c r="BH44" s="1240"/>
      <c r="BI44" s="1240"/>
      <c r="BJ44" s="1240"/>
      <c r="BK44" s="1240"/>
      <c r="BL44" s="1240"/>
      <c r="BM44" s="1240"/>
      <c r="BN44" s="1240"/>
      <c r="BO44" s="1240"/>
      <c r="BP44" s="1240"/>
      <c r="BQ44" s="1240"/>
      <c r="BR44" s="1240"/>
      <c r="BS44" s="1240"/>
      <c r="BT44" s="1240"/>
      <c r="BU44" s="1240"/>
      <c r="BV44" s="1240"/>
      <c r="BW44" s="1240"/>
      <c r="BX44" s="1240"/>
      <c r="BY44" s="1240"/>
      <c r="BZ44" s="1240"/>
      <c r="CA44" s="1240"/>
      <c r="CB44" s="1240"/>
      <c r="CC44" s="1240"/>
      <c r="CD44" s="1240"/>
      <c r="CE44" s="1240"/>
      <c r="CF44" s="1240"/>
      <c r="CG44" s="1240"/>
      <c r="CH44" s="1240"/>
      <c r="CI44" s="1240"/>
      <c r="CJ44" s="1240"/>
      <c r="CK44" s="1240"/>
      <c r="CL44" s="1240"/>
      <c r="CM44" s="1240"/>
      <c r="CN44" s="1240"/>
      <c r="CO44" s="1240"/>
      <c r="CP44" s="1240"/>
      <c r="CQ44" s="1240"/>
      <c r="CR44" s="1240"/>
      <c r="CS44" s="1240"/>
      <c r="CT44" s="1240"/>
      <c r="CU44" s="1240"/>
      <c r="CV44" s="1240"/>
      <c r="CW44" s="1240"/>
      <c r="CX44" s="1240"/>
      <c r="CY44" s="1240"/>
      <c r="CZ44" s="1240"/>
      <c r="DA44" s="1240"/>
      <c r="DB44" s="1240"/>
      <c r="DC44" s="1241"/>
    </row>
    <row r="45" spans="2:109" x14ac:dyDescent="0.15">
      <c r="B45" s="259"/>
      <c r="AN45" s="1239"/>
      <c r="AO45" s="1240"/>
      <c r="AP45" s="1240"/>
      <c r="AQ45" s="1240"/>
      <c r="AR45" s="1240"/>
      <c r="AS45" s="1240"/>
      <c r="AT45" s="1240"/>
      <c r="AU45" s="1240"/>
      <c r="AV45" s="1240"/>
      <c r="AW45" s="1240"/>
      <c r="AX45" s="1240"/>
      <c r="AY45" s="1240"/>
      <c r="AZ45" s="1240"/>
      <c r="BA45" s="1240"/>
      <c r="BB45" s="1240"/>
      <c r="BC45" s="1240"/>
      <c r="BD45" s="1240"/>
      <c r="BE45" s="1240"/>
      <c r="BF45" s="1240"/>
      <c r="BG45" s="1240"/>
      <c r="BH45" s="1240"/>
      <c r="BI45" s="1240"/>
      <c r="BJ45" s="1240"/>
      <c r="BK45" s="1240"/>
      <c r="BL45" s="1240"/>
      <c r="BM45" s="1240"/>
      <c r="BN45" s="1240"/>
      <c r="BO45" s="1240"/>
      <c r="BP45" s="1240"/>
      <c r="BQ45" s="1240"/>
      <c r="BR45" s="1240"/>
      <c r="BS45" s="1240"/>
      <c r="BT45" s="1240"/>
      <c r="BU45" s="1240"/>
      <c r="BV45" s="1240"/>
      <c r="BW45" s="1240"/>
      <c r="BX45" s="1240"/>
      <c r="BY45" s="1240"/>
      <c r="BZ45" s="1240"/>
      <c r="CA45" s="1240"/>
      <c r="CB45" s="1240"/>
      <c r="CC45" s="1240"/>
      <c r="CD45" s="1240"/>
      <c r="CE45" s="1240"/>
      <c r="CF45" s="1240"/>
      <c r="CG45" s="1240"/>
      <c r="CH45" s="1240"/>
      <c r="CI45" s="1240"/>
      <c r="CJ45" s="1240"/>
      <c r="CK45" s="1240"/>
      <c r="CL45" s="1240"/>
      <c r="CM45" s="1240"/>
      <c r="CN45" s="1240"/>
      <c r="CO45" s="1240"/>
      <c r="CP45" s="1240"/>
      <c r="CQ45" s="1240"/>
      <c r="CR45" s="1240"/>
      <c r="CS45" s="1240"/>
      <c r="CT45" s="1240"/>
      <c r="CU45" s="1240"/>
      <c r="CV45" s="1240"/>
      <c r="CW45" s="1240"/>
      <c r="CX45" s="1240"/>
      <c r="CY45" s="1240"/>
      <c r="CZ45" s="1240"/>
      <c r="DA45" s="1240"/>
      <c r="DB45" s="1240"/>
      <c r="DC45" s="1241"/>
    </row>
    <row r="46" spans="2:109" x14ac:dyDescent="0.15">
      <c r="B46" s="259"/>
      <c r="AN46" s="1239"/>
      <c r="AO46" s="1240"/>
      <c r="AP46" s="1240"/>
      <c r="AQ46" s="1240"/>
      <c r="AR46" s="1240"/>
      <c r="AS46" s="1240"/>
      <c r="AT46" s="1240"/>
      <c r="AU46" s="1240"/>
      <c r="AV46" s="1240"/>
      <c r="AW46" s="1240"/>
      <c r="AX46" s="1240"/>
      <c r="AY46" s="1240"/>
      <c r="AZ46" s="1240"/>
      <c r="BA46" s="1240"/>
      <c r="BB46" s="1240"/>
      <c r="BC46" s="1240"/>
      <c r="BD46" s="1240"/>
      <c r="BE46" s="1240"/>
      <c r="BF46" s="1240"/>
      <c r="BG46" s="1240"/>
      <c r="BH46" s="1240"/>
      <c r="BI46" s="1240"/>
      <c r="BJ46" s="1240"/>
      <c r="BK46" s="1240"/>
      <c r="BL46" s="1240"/>
      <c r="BM46" s="1240"/>
      <c r="BN46" s="1240"/>
      <c r="BO46" s="1240"/>
      <c r="BP46" s="1240"/>
      <c r="BQ46" s="1240"/>
      <c r="BR46" s="1240"/>
      <c r="BS46" s="1240"/>
      <c r="BT46" s="1240"/>
      <c r="BU46" s="1240"/>
      <c r="BV46" s="1240"/>
      <c r="BW46" s="1240"/>
      <c r="BX46" s="1240"/>
      <c r="BY46" s="1240"/>
      <c r="BZ46" s="1240"/>
      <c r="CA46" s="1240"/>
      <c r="CB46" s="1240"/>
      <c r="CC46" s="1240"/>
      <c r="CD46" s="1240"/>
      <c r="CE46" s="1240"/>
      <c r="CF46" s="1240"/>
      <c r="CG46" s="1240"/>
      <c r="CH46" s="1240"/>
      <c r="CI46" s="1240"/>
      <c r="CJ46" s="1240"/>
      <c r="CK46" s="1240"/>
      <c r="CL46" s="1240"/>
      <c r="CM46" s="1240"/>
      <c r="CN46" s="1240"/>
      <c r="CO46" s="1240"/>
      <c r="CP46" s="1240"/>
      <c r="CQ46" s="1240"/>
      <c r="CR46" s="1240"/>
      <c r="CS46" s="1240"/>
      <c r="CT46" s="1240"/>
      <c r="CU46" s="1240"/>
      <c r="CV46" s="1240"/>
      <c r="CW46" s="1240"/>
      <c r="CX46" s="1240"/>
      <c r="CY46" s="1240"/>
      <c r="CZ46" s="1240"/>
      <c r="DA46" s="1240"/>
      <c r="DB46" s="1240"/>
      <c r="DC46" s="1241"/>
    </row>
    <row r="47" spans="2:109" x14ac:dyDescent="0.15">
      <c r="B47" s="259"/>
      <c r="AN47" s="1242"/>
      <c r="AO47" s="1243"/>
      <c r="AP47" s="1243"/>
      <c r="AQ47" s="1243"/>
      <c r="AR47" s="1243"/>
      <c r="AS47" s="1243"/>
      <c r="AT47" s="1243"/>
      <c r="AU47" s="1243"/>
      <c r="AV47" s="1243"/>
      <c r="AW47" s="1243"/>
      <c r="AX47" s="1243"/>
      <c r="AY47" s="1243"/>
      <c r="AZ47" s="1243"/>
      <c r="BA47" s="1243"/>
      <c r="BB47" s="1243"/>
      <c r="BC47" s="1243"/>
      <c r="BD47" s="1243"/>
      <c r="BE47" s="1243"/>
      <c r="BF47" s="1243"/>
      <c r="BG47" s="1243"/>
      <c r="BH47" s="1243"/>
      <c r="BI47" s="1243"/>
      <c r="BJ47" s="1243"/>
      <c r="BK47" s="1243"/>
      <c r="BL47" s="1243"/>
      <c r="BM47" s="1243"/>
      <c r="BN47" s="1243"/>
      <c r="BO47" s="1243"/>
      <c r="BP47" s="1243"/>
      <c r="BQ47" s="1243"/>
      <c r="BR47" s="1243"/>
      <c r="BS47" s="1243"/>
      <c r="BT47" s="1243"/>
      <c r="BU47" s="1243"/>
      <c r="BV47" s="1243"/>
      <c r="BW47" s="1243"/>
      <c r="BX47" s="1243"/>
      <c r="BY47" s="1243"/>
      <c r="BZ47" s="1243"/>
      <c r="CA47" s="1243"/>
      <c r="CB47" s="1243"/>
      <c r="CC47" s="1243"/>
      <c r="CD47" s="1243"/>
      <c r="CE47" s="1243"/>
      <c r="CF47" s="1243"/>
      <c r="CG47" s="1243"/>
      <c r="CH47" s="1243"/>
      <c r="CI47" s="1243"/>
      <c r="CJ47" s="1243"/>
      <c r="CK47" s="1243"/>
      <c r="CL47" s="1243"/>
      <c r="CM47" s="1243"/>
      <c r="CN47" s="1243"/>
      <c r="CO47" s="1243"/>
      <c r="CP47" s="1243"/>
      <c r="CQ47" s="1243"/>
      <c r="CR47" s="1243"/>
      <c r="CS47" s="1243"/>
      <c r="CT47" s="1243"/>
      <c r="CU47" s="1243"/>
      <c r="CV47" s="1243"/>
      <c r="CW47" s="1243"/>
      <c r="CX47" s="1243"/>
      <c r="CY47" s="1243"/>
      <c r="CZ47" s="1243"/>
      <c r="DA47" s="1243"/>
      <c r="DB47" s="1243"/>
      <c r="DC47" s="1244"/>
    </row>
    <row r="48" spans="2:109" x14ac:dyDescent="0.15">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x14ac:dyDescent="0.15">
      <c r="B49" s="259"/>
      <c r="AN49" s="255" t="s">
        <v>601</v>
      </c>
    </row>
    <row r="50" spans="1:109" x14ac:dyDescent="0.15">
      <c r="B50" s="259"/>
      <c r="G50" s="1228"/>
      <c r="H50" s="1228"/>
      <c r="I50" s="1228"/>
      <c r="J50" s="1228"/>
      <c r="K50" s="360"/>
      <c r="L50" s="360"/>
      <c r="M50" s="361"/>
      <c r="N50" s="361"/>
      <c r="AN50" s="1246"/>
      <c r="AO50" s="1247"/>
      <c r="AP50" s="1247"/>
      <c r="AQ50" s="1247"/>
      <c r="AR50" s="1247"/>
      <c r="AS50" s="1247"/>
      <c r="AT50" s="1247"/>
      <c r="AU50" s="1247"/>
      <c r="AV50" s="1247"/>
      <c r="AW50" s="1247"/>
      <c r="AX50" s="1247"/>
      <c r="AY50" s="1247"/>
      <c r="AZ50" s="1247"/>
      <c r="BA50" s="1247"/>
      <c r="BB50" s="1247"/>
      <c r="BC50" s="1247"/>
      <c r="BD50" s="1247"/>
      <c r="BE50" s="1247"/>
      <c r="BF50" s="1247"/>
      <c r="BG50" s="1247"/>
      <c r="BH50" s="1247"/>
      <c r="BI50" s="1247"/>
      <c r="BJ50" s="1247"/>
      <c r="BK50" s="1247"/>
      <c r="BL50" s="1247"/>
      <c r="BM50" s="1247"/>
      <c r="BN50" s="1247"/>
      <c r="BO50" s="1248"/>
      <c r="BP50" s="1234" t="s">
        <v>566</v>
      </c>
      <c r="BQ50" s="1234"/>
      <c r="BR50" s="1234"/>
      <c r="BS50" s="1234"/>
      <c r="BT50" s="1234"/>
      <c r="BU50" s="1234"/>
      <c r="BV50" s="1234"/>
      <c r="BW50" s="1234"/>
      <c r="BX50" s="1234" t="s">
        <v>567</v>
      </c>
      <c r="BY50" s="1234"/>
      <c r="BZ50" s="1234"/>
      <c r="CA50" s="1234"/>
      <c r="CB50" s="1234"/>
      <c r="CC50" s="1234"/>
      <c r="CD50" s="1234"/>
      <c r="CE50" s="1234"/>
      <c r="CF50" s="1234" t="s">
        <v>568</v>
      </c>
      <c r="CG50" s="1234"/>
      <c r="CH50" s="1234"/>
      <c r="CI50" s="1234"/>
      <c r="CJ50" s="1234"/>
      <c r="CK50" s="1234"/>
      <c r="CL50" s="1234"/>
      <c r="CM50" s="1234"/>
      <c r="CN50" s="1234" t="s">
        <v>569</v>
      </c>
      <c r="CO50" s="1234"/>
      <c r="CP50" s="1234"/>
      <c r="CQ50" s="1234"/>
      <c r="CR50" s="1234"/>
      <c r="CS50" s="1234"/>
      <c r="CT50" s="1234"/>
      <c r="CU50" s="1234"/>
      <c r="CV50" s="1234" t="s">
        <v>570</v>
      </c>
      <c r="CW50" s="1234"/>
      <c r="CX50" s="1234"/>
      <c r="CY50" s="1234"/>
      <c r="CZ50" s="1234"/>
      <c r="DA50" s="1234"/>
      <c r="DB50" s="1234"/>
      <c r="DC50" s="1234"/>
    </row>
    <row r="51" spans="1:109" ht="13.5" customHeight="1" x14ac:dyDescent="0.15">
      <c r="B51" s="259"/>
      <c r="G51" s="1245"/>
      <c r="H51" s="1245"/>
      <c r="I51" s="1249"/>
      <c r="J51" s="1249"/>
      <c r="K51" s="1235"/>
      <c r="L51" s="1235"/>
      <c r="M51" s="1235"/>
      <c r="N51" s="1235"/>
      <c r="AM51" s="359"/>
      <c r="AN51" s="1233" t="s">
        <v>602</v>
      </c>
      <c r="AO51" s="1233"/>
      <c r="AP51" s="1233"/>
      <c r="AQ51" s="1233"/>
      <c r="AR51" s="1233"/>
      <c r="AS51" s="1233"/>
      <c r="AT51" s="1233"/>
      <c r="AU51" s="1233"/>
      <c r="AV51" s="1233"/>
      <c r="AW51" s="1233"/>
      <c r="AX51" s="1233"/>
      <c r="AY51" s="1233"/>
      <c r="AZ51" s="1233"/>
      <c r="BA51" s="1233"/>
      <c r="BB51" s="1233" t="s">
        <v>603</v>
      </c>
      <c r="BC51" s="1233"/>
      <c r="BD51" s="1233"/>
      <c r="BE51" s="1233"/>
      <c r="BF51" s="1233"/>
      <c r="BG51" s="1233"/>
      <c r="BH51" s="1233"/>
      <c r="BI51" s="1233"/>
      <c r="BJ51" s="1233"/>
      <c r="BK51" s="1233"/>
      <c r="BL51" s="1233"/>
      <c r="BM51" s="1233"/>
      <c r="BN51" s="1233"/>
      <c r="BO51" s="1233"/>
      <c r="BP51" s="1230">
        <v>38.1</v>
      </c>
      <c r="BQ51" s="1230"/>
      <c r="BR51" s="1230"/>
      <c r="BS51" s="1230"/>
      <c r="BT51" s="1230"/>
      <c r="BU51" s="1230"/>
      <c r="BV51" s="1230"/>
      <c r="BW51" s="1230"/>
      <c r="BX51" s="1230">
        <v>27.5</v>
      </c>
      <c r="BY51" s="1230"/>
      <c r="BZ51" s="1230"/>
      <c r="CA51" s="1230"/>
      <c r="CB51" s="1230"/>
      <c r="CC51" s="1230"/>
      <c r="CD51" s="1230"/>
      <c r="CE51" s="1230"/>
      <c r="CF51" s="1230">
        <v>39.1</v>
      </c>
      <c r="CG51" s="1230"/>
      <c r="CH51" s="1230"/>
      <c r="CI51" s="1230"/>
      <c r="CJ51" s="1230"/>
      <c r="CK51" s="1230"/>
      <c r="CL51" s="1230"/>
      <c r="CM51" s="1230"/>
      <c r="CN51" s="1230">
        <v>45</v>
      </c>
      <c r="CO51" s="1230"/>
      <c r="CP51" s="1230"/>
      <c r="CQ51" s="1230"/>
      <c r="CR51" s="1230"/>
      <c r="CS51" s="1230"/>
      <c r="CT51" s="1230"/>
      <c r="CU51" s="1230"/>
      <c r="CV51" s="1230">
        <v>41.2</v>
      </c>
      <c r="CW51" s="1230"/>
      <c r="CX51" s="1230"/>
      <c r="CY51" s="1230"/>
      <c r="CZ51" s="1230"/>
      <c r="DA51" s="1230"/>
      <c r="DB51" s="1230"/>
      <c r="DC51" s="1230"/>
    </row>
    <row r="52" spans="1:109" x14ac:dyDescent="0.15">
      <c r="B52" s="259"/>
      <c r="G52" s="1245"/>
      <c r="H52" s="1245"/>
      <c r="I52" s="1249"/>
      <c r="J52" s="1249"/>
      <c r="K52" s="1235"/>
      <c r="L52" s="1235"/>
      <c r="M52" s="1235"/>
      <c r="N52" s="1235"/>
      <c r="AM52" s="359"/>
      <c r="AN52" s="1233"/>
      <c r="AO52" s="1233"/>
      <c r="AP52" s="1233"/>
      <c r="AQ52" s="1233"/>
      <c r="AR52" s="1233"/>
      <c r="AS52" s="1233"/>
      <c r="AT52" s="1233"/>
      <c r="AU52" s="1233"/>
      <c r="AV52" s="1233"/>
      <c r="AW52" s="1233"/>
      <c r="AX52" s="1233"/>
      <c r="AY52" s="1233"/>
      <c r="AZ52" s="1233"/>
      <c r="BA52" s="1233"/>
      <c r="BB52" s="1233"/>
      <c r="BC52" s="1233"/>
      <c r="BD52" s="1233"/>
      <c r="BE52" s="1233"/>
      <c r="BF52" s="1233"/>
      <c r="BG52" s="1233"/>
      <c r="BH52" s="1233"/>
      <c r="BI52" s="1233"/>
      <c r="BJ52" s="1233"/>
      <c r="BK52" s="1233"/>
      <c r="BL52" s="1233"/>
      <c r="BM52" s="1233"/>
      <c r="BN52" s="1233"/>
      <c r="BO52" s="1233"/>
      <c r="BP52" s="1230"/>
      <c r="BQ52" s="1230"/>
      <c r="BR52" s="1230"/>
      <c r="BS52" s="1230"/>
      <c r="BT52" s="1230"/>
      <c r="BU52" s="1230"/>
      <c r="BV52" s="1230"/>
      <c r="BW52" s="1230"/>
      <c r="BX52" s="1230"/>
      <c r="BY52" s="1230"/>
      <c r="BZ52" s="1230"/>
      <c r="CA52" s="1230"/>
      <c r="CB52" s="1230"/>
      <c r="CC52" s="1230"/>
      <c r="CD52" s="1230"/>
      <c r="CE52" s="1230"/>
      <c r="CF52" s="1230"/>
      <c r="CG52" s="1230"/>
      <c r="CH52" s="1230"/>
      <c r="CI52" s="1230"/>
      <c r="CJ52" s="1230"/>
      <c r="CK52" s="1230"/>
      <c r="CL52" s="1230"/>
      <c r="CM52" s="1230"/>
      <c r="CN52" s="1230"/>
      <c r="CO52" s="1230"/>
      <c r="CP52" s="1230"/>
      <c r="CQ52" s="1230"/>
      <c r="CR52" s="1230"/>
      <c r="CS52" s="1230"/>
      <c r="CT52" s="1230"/>
      <c r="CU52" s="1230"/>
      <c r="CV52" s="1230"/>
      <c r="CW52" s="1230"/>
      <c r="CX52" s="1230"/>
      <c r="CY52" s="1230"/>
      <c r="CZ52" s="1230"/>
      <c r="DA52" s="1230"/>
      <c r="DB52" s="1230"/>
      <c r="DC52" s="1230"/>
    </row>
    <row r="53" spans="1:109" x14ac:dyDescent="0.15">
      <c r="A53" s="358"/>
      <c r="B53" s="259"/>
      <c r="G53" s="1245"/>
      <c r="H53" s="1245"/>
      <c r="I53" s="1228"/>
      <c r="J53" s="1228"/>
      <c r="K53" s="1235"/>
      <c r="L53" s="1235"/>
      <c r="M53" s="1235"/>
      <c r="N53" s="1235"/>
      <c r="AM53" s="359"/>
      <c r="AN53" s="1233"/>
      <c r="AO53" s="1233"/>
      <c r="AP53" s="1233"/>
      <c r="AQ53" s="1233"/>
      <c r="AR53" s="1233"/>
      <c r="AS53" s="1233"/>
      <c r="AT53" s="1233"/>
      <c r="AU53" s="1233"/>
      <c r="AV53" s="1233"/>
      <c r="AW53" s="1233"/>
      <c r="AX53" s="1233"/>
      <c r="AY53" s="1233"/>
      <c r="AZ53" s="1233"/>
      <c r="BA53" s="1233"/>
      <c r="BB53" s="1233" t="s">
        <v>604</v>
      </c>
      <c r="BC53" s="1233"/>
      <c r="BD53" s="1233"/>
      <c r="BE53" s="1233"/>
      <c r="BF53" s="1233"/>
      <c r="BG53" s="1233"/>
      <c r="BH53" s="1233"/>
      <c r="BI53" s="1233"/>
      <c r="BJ53" s="1233"/>
      <c r="BK53" s="1233"/>
      <c r="BL53" s="1233"/>
      <c r="BM53" s="1233"/>
      <c r="BN53" s="1233"/>
      <c r="BO53" s="1233"/>
      <c r="BP53" s="1230">
        <v>55</v>
      </c>
      <c r="BQ53" s="1230"/>
      <c r="BR53" s="1230"/>
      <c r="BS53" s="1230"/>
      <c r="BT53" s="1230"/>
      <c r="BU53" s="1230"/>
      <c r="BV53" s="1230"/>
      <c r="BW53" s="1230"/>
      <c r="BX53" s="1230">
        <v>55.9</v>
      </c>
      <c r="BY53" s="1230"/>
      <c r="BZ53" s="1230"/>
      <c r="CA53" s="1230"/>
      <c r="CB53" s="1230"/>
      <c r="CC53" s="1230"/>
      <c r="CD53" s="1230"/>
      <c r="CE53" s="1230"/>
      <c r="CF53" s="1230">
        <v>64.8</v>
      </c>
      <c r="CG53" s="1230"/>
      <c r="CH53" s="1230"/>
      <c r="CI53" s="1230"/>
      <c r="CJ53" s="1230"/>
      <c r="CK53" s="1230"/>
      <c r="CL53" s="1230"/>
      <c r="CM53" s="1230"/>
      <c r="CN53" s="1230">
        <v>65</v>
      </c>
      <c r="CO53" s="1230"/>
      <c r="CP53" s="1230"/>
      <c r="CQ53" s="1230"/>
      <c r="CR53" s="1230"/>
      <c r="CS53" s="1230"/>
      <c r="CT53" s="1230"/>
      <c r="CU53" s="1230"/>
      <c r="CV53" s="1230">
        <v>67.3</v>
      </c>
      <c r="CW53" s="1230"/>
      <c r="CX53" s="1230"/>
      <c r="CY53" s="1230"/>
      <c r="CZ53" s="1230"/>
      <c r="DA53" s="1230"/>
      <c r="DB53" s="1230"/>
      <c r="DC53" s="1230"/>
    </row>
    <row r="54" spans="1:109" x14ac:dyDescent="0.15">
      <c r="A54" s="358"/>
      <c r="B54" s="259"/>
      <c r="G54" s="1245"/>
      <c r="H54" s="1245"/>
      <c r="I54" s="1228"/>
      <c r="J54" s="1228"/>
      <c r="K54" s="1235"/>
      <c r="L54" s="1235"/>
      <c r="M54" s="1235"/>
      <c r="N54" s="1235"/>
      <c r="AM54" s="359"/>
      <c r="AN54" s="1233"/>
      <c r="AO54" s="1233"/>
      <c r="AP54" s="1233"/>
      <c r="AQ54" s="1233"/>
      <c r="AR54" s="1233"/>
      <c r="AS54" s="1233"/>
      <c r="AT54" s="1233"/>
      <c r="AU54" s="1233"/>
      <c r="AV54" s="1233"/>
      <c r="AW54" s="1233"/>
      <c r="AX54" s="1233"/>
      <c r="AY54" s="1233"/>
      <c r="AZ54" s="1233"/>
      <c r="BA54" s="1233"/>
      <c r="BB54" s="1233"/>
      <c r="BC54" s="1233"/>
      <c r="BD54" s="1233"/>
      <c r="BE54" s="1233"/>
      <c r="BF54" s="1233"/>
      <c r="BG54" s="1233"/>
      <c r="BH54" s="1233"/>
      <c r="BI54" s="1233"/>
      <c r="BJ54" s="1233"/>
      <c r="BK54" s="1233"/>
      <c r="BL54" s="1233"/>
      <c r="BM54" s="1233"/>
      <c r="BN54" s="1233"/>
      <c r="BO54" s="1233"/>
      <c r="BP54" s="1230"/>
      <c r="BQ54" s="1230"/>
      <c r="BR54" s="1230"/>
      <c r="BS54" s="1230"/>
      <c r="BT54" s="1230"/>
      <c r="BU54" s="1230"/>
      <c r="BV54" s="1230"/>
      <c r="BW54" s="1230"/>
      <c r="BX54" s="1230"/>
      <c r="BY54" s="1230"/>
      <c r="BZ54" s="1230"/>
      <c r="CA54" s="1230"/>
      <c r="CB54" s="1230"/>
      <c r="CC54" s="1230"/>
      <c r="CD54" s="1230"/>
      <c r="CE54" s="1230"/>
      <c r="CF54" s="1230"/>
      <c r="CG54" s="1230"/>
      <c r="CH54" s="1230"/>
      <c r="CI54" s="1230"/>
      <c r="CJ54" s="1230"/>
      <c r="CK54" s="1230"/>
      <c r="CL54" s="1230"/>
      <c r="CM54" s="1230"/>
      <c r="CN54" s="1230"/>
      <c r="CO54" s="1230"/>
      <c r="CP54" s="1230"/>
      <c r="CQ54" s="1230"/>
      <c r="CR54" s="1230"/>
      <c r="CS54" s="1230"/>
      <c r="CT54" s="1230"/>
      <c r="CU54" s="1230"/>
      <c r="CV54" s="1230"/>
      <c r="CW54" s="1230"/>
      <c r="CX54" s="1230"/>
      <c r="CY54" s="1230"/>
      <c r="CZ54" s="1230"/>
      <c r="DA54" s="1230"/>
      <c r="DB54" s="1230"/>
      <c r="DC54" s="1230"/>
    </row>
    <row r="55" spans="1:109" x14ac:dyDescent="0.15">
      <c r="A55" s="358"/>
      <c r="B55" s="259"/>
      <c r="G55" s="1228"/>
      <c r="H55" s="1228"/>
      <c r="I55" s="1228"/>
      <c r="J55" s="1228"/>
      <c r="K55" s="1235"/>
      <c r="L55" s="1235"/>
      <c r="M55" s="1235"/>
      <c r="N55" s="1235"/>
      <c r="AN55" s="1234" t="s">
        <v>605</v>
      </c>
      <c r="AO55" s="1234"/>
      <c r="AP55" s="1234"/>
      <c r="AQ55" s="1234"/>
      <c r="AR55" s="1234"/>
      <c r="AS55" s="1234"/>
      <c r="AT55" s="1234"/>
      <c r="AU55" s="1234"/>
      <c r="AV55" s="1234"/>
      <c r="AW55" s="1234"/>
      <c r="AX55" s="1234"/>
      <c r="AY55" s="1234"/>
      <c r="AZ55" s="1234"/>
      <c r="BA55" s="1234"/>
      <c r="BB55" s="1233" t="s">
        <v>603</v>
      </c>
      <c r="BC55" s="1233"/>
      <c r="BD55" s="1233"/>
      <c r="BE55" s="1233"/>
      <c r="BF55" s="1233"/>
      <c r="BG55" s="1233"/>
      <c r="BH55" s="1233"/>
      <c r="BI55" s="1233"/>
      <c r="BJ55" s="1233"/>
      <c r="BK55" s="1233"/>
      <c r="BL55" s="1233"/>
      <c r="BM55" s="1233"/>
      <c r="BN55" s="1233"/>
      <c r="BO55" s="1233"/>
      <c r="BP55" s="1230">
        <v>0</v>
      </c>
      <c r="BQ55" s="1230"/>
      <c r="BR55" s="1230"/>
      <c r="BS55" s="1230"/>
      <c r="BT55" s="1230"/>
      <c r="BU55" s="1230"/>
      <c r="BV55" s="1230"/>
      <c r="BW55" s="1230"/>
      <c r="BX55" s="1230">
        <v>0</v>
      </c>
      <c r="BY55" s="1230"/>
      <c r="BZ55" s="1230"/>
      <c r="CA55" s="1230"/>
      <c r="CB55" s="1230"/>
      <c r="CC55" s="1230"/>
      <c r="CD55" s="1230"/>
      <c r="CE55" s="1230"/>
      <c r="CF55" s="1230">
        <v>0</v>
      </c>
      <c r="CG55" s="1230"/>
      <c r="CH55" s="1230"/>
      <c r="CI55" s="1230"/>
      <c r="CJ55" s="1230"/>
      <c r="CK55" s="1230"/>
      <c r="CL55" s="1230"/>
      <c r="CM55" s="1230"/>
      <c r="CN55" s="1230">
        <v>0</v>
      </c>
      <c r="CO55" s="1230"/>
      <c r="CP55" s="1230"/>
      <c r="CQ55" s="1230"/>
      <c r="CR55" s="1230"/>
      <c r="CS55" s="1230"/>
      <c r="CT55" s="1230"/>
      <c r="CU55" s="1230"/>
      <c r="CV55" s="1230">
        <v>0</v>
      </c>
      <c r="CW55" s="1230"/>
      <c r="CX55" s="1230"/>
      <c r="CY55" s="1230"/>
      <c r="CZ55" s="1230"/>
      <c r="DA55" s="1230"/>
      <c r="DB55" s="1230"/>
      <c r="DC55" s="1230"/>
    </row>
    <row r="56" spans="1:109" x14ac:dyDescent="0.15">
      <c r="A56" s="358"/>
      <c r="B56" s="259"/>
      <c r="G56" s="1228"/>
      <c r="H56" s="1228"/>
      <c r="I56" s="1228"/>
      <c r="J56" s="1228"/>
      <c r="K56" s="1235"/>
      <c r="L56" s="1235"/>
      <c r="M56" s="1235"/>
      <c r="N56" s="1235"/>
      <c r="AN56" s="1234"/>
      <c r="AO56" s="1234"/>
      <c r="AP56" s="1234"/>
      <c r="AQ56" s="1234"/>
      <c r="AR56" s="1234"/>
      <c r="AS56" s="1234"/>
      <c r="AT56" s="1234"/>
      <c r="AU56" s="1234"/>
      <c r="AV56" s="1234"/>
      <c r="AW56" s="1234"/>
      <c r="AX56" s="1234"/>
      <c r="AY56" s="1234"/>
      <c r="AZ56" s="1234"/>
      <c r="BA56" s="1234"/>
      <c r="BB56" s="1233"/>
      <c r="BC56" s="1233"/>
      <c r="BD56" s="1233"/>
      <c r="BE56" s="1233"/>
      <c r="BF56" s="1233"/>
      <c r="BG56" s="1233"/>
      <c r="BH56" s="1233"/>
      <c r="BI56" s="1233"/>
      <c r="BJ56" s="1233"/>
      <c r="BK56" s="1233"/>
      <c r="BL56" s="1233"/>
      <c r="BM56" s="1233"/>
      <c r="BN56" s="1233"/>
      <c r="BO56" s="1233"/>
      <c r="BP56" s="1230"/>
      <c r="BQ56" s="1230"/>
      <c r="BR56" s="1230"/>
      <c r="BS56" s="1230"/>
      <c r="BT56" s="1230"/>
      <c r="BU56" s="1230"/>
      <c r="BV56" s="1230"/>
      <c r="BW56" s="1230"/>
      <c r="BX56" s="1230"/>
      <c r="BY56" s="1230"/>
      <c r="BZ56" s="1230"/>
      <c r="CA56" s="1230"/>
      <c r="CB56" s="1230"/>
      <c r="CC56" s="1230"/>
      <c r="CD56" s="1230"/>
      <c r="CE56" s="1230"/>
      <c r="CF56" s="1230"/>
      <c r="CG56" s="1230"/>
      <c r="CH56" s="1230"/>
      <c r="CI56" s="1230"/>
      <c r="CJ56" s="1230"/>
      <c r="CK56" s="1230"/>
      <c r="CL56" s="1230"/>
      <c r="CM56" s="1230"/>
      <c r="CN56" s="1230"/>
      <c r="CO56" s="1230"/>
      <c r="CP56" s="1230"/>
      <c r="CQ56" s="1230"/>
      <c r="CR56" s="1230"/>
      <c r="CS56" s="1230"/>
      <c r="CT56" s="1230"/>
      <c r="CU56" s="1230"/>
      <c r="CV56" s="1230"/>
      <c r="CW56" s="1230"/>
      <c r="CX56" s="1230"/>
      <c r="CY56" s="1230"/>
      <c r="CZ56" s="1230"/>
      <c r="DA56" s="1230"/>
      <c r="DB56" s="1230"/>
      <c r="DC56" s="1230"/>
    </row>
    <row r="57" spans="1:109" s="358" customFormat="1" x14ac:dyDescent="0.15">
      <c r="B57" s="362"/>
      <c r="G57" s="1228"/>
      <c r="H57" s="1228"/>
      <c r="I57" s="1231"/>
      <c r="J57" s="1231"/>
      <c r="K57" s="1235"/>
      <c r="L57" s="1235"/>
      <c r="M57" s="1235"/>
      <c r="N57" s="1235"/>
      <c r="AM57" s="255"/>
      <c r="AN57" s="1234"/>
      <c r="AO57" s="1234"/>
      <c r="AP57" s="1234"/>
      <c r="AQ57" s="1234"/>
      <c r="AR57" s="1234"/>
      <c r="AS57" s="1234"/>
      <c r="AT57" s="1234"/>
      <c r="AU57" s="1234"/>
      <c r="AV57" s="1234"/>
      <c r="AW57" s="1234"/>
      <c r="AX57" s="1234"/>
      <c r="AY57" s="1234"/>
      <c r="AZ57" s="1234"/>
      <c r="BA57" s="1234"/>
      <c r="BB57" s="1233" t="s">
        <v>604</v>
      </c>
      <c r="BC57" s="1233"/>
      <c r="BD57" s="1233"/>
      <c r="BE57" s="1233"/>
      <c r="BF57" s="1233"/>
      <c r="BG57" s="1233"/>
      <c r="BH57" s="1233"/>
      <c r="BI57" s="1233"/>
      <c r="BJ57" s="1233"/>
      <c r="BK57" s="1233"/>
      <c r="BL57" s="1233"/>
      <c r="BM57" s="1233"/>
      <c r="BN57" s="1233"/>
      <c r="BO57" s="1233"/>
      <c r="BP57" s="1230">
        <v>60.1</v>
      </c>
      <c r="BQ57" s="1230"/>
      <c r="BR57" s="1230"/>
      <c r="BS57" s="1230"/>
      <c r="BT57" s="1230"/>
      <c r="BU57" s="1230"/>
      <c r="BV57" s="1230"/>
      <c r="BW57" s="1230"/>
      <c r="BX57" s="1230">
        <v>61.6</v>
      </c>
      <c r="BY57" s="1230"/>
      <c r="BZ57" s="1230"/>
      <c r="CA57" s="1230"/>
      <c r="CB57" s="1230"/>
      <c r="CC57" s="1230"/>
      <c r="CD57" s="1230"/>
      <c r="CE57" s="1230"/>
      <c r="CF57" s="1230">
        <v>61</v>
      </c>
      <c r="CG57" s="1230"/>
      <c r="CH57" s="1230"/>
      <c r="CI57" s="1230"/>
      <c r="CJ57" s="1230"/>
      <c r="CK57" s="1230"/>
      <c r="CL57" s="1230"/>
      <c r="CM57" s="1230"/>
      <c r="CN57" s="1230">
        <v>62.3</v>
      </c>
      <c r="CO57" s="1230"/>
      <c r="CP57" s="1230"/>
      <c r="CQ57" s="1230"/>
      <c r="CR57" s="1230"/>
      <c r="CS57" s="1230"/>
      <c r="CT57" s="1230"/>
      <c r="CU57" s="1230"/>
      <c r="CV57" s="1230">
        <v>63.7</v>
      </c>
      <c r="CW57" s="1230"/>
      <c r="CX57" s="1230"/>
      <c r="CY57" s="1230"/>
      <c r="CZ57" s="1230"/>
      <c r="DA57" s="1230"/>
      <c r="DB57" s="1230"/>
      <c r="DC57" s="1230"/>
      <c r="DD57" s="363"/>
      <c r="DE57" s="362"/>
    </row>
    <row r="58" spans="1:109" s="358" customFormat="1" x14ac:dyDescent="0.15">
      <c r="A58" s="255"/>
      <c r="B58" s="362"/>
      <c r="G58" s="1228"/>
      <c r="H58" s="1228"/>
      <c r="I58" s="1231"/>
      <c r="J58" s="1231"/>
      <c r="K58" s="1235"/>
      <c r="L58" s="1235"/>
      <c r="M58" s="1235"/>
      <c r="N58" s="1235"/>
      <c r="AM58" s="255"/>
      <c r="AN58" s="1234"/>
      <c r="AO58" s="1234"/>
      <c r="AP58" s="1234"/>
      <c r="AQ58" s="1234"/>
      <c r="AR58" s="1234"/>
      <c r="AS58" s="1234"/>
      <c r="AT58" s="1234"/>
      <c r="AU58" s="1234"/>
      <c r="AV58" s="1234"/>
      <c r="AW58" s="1234"/>
      <c r="AX58" s="1234"/>
      <c r="AY58" s="1234"/>
      <c r="AZ58" s="1234"/>
      <c r="BA58" s="1234"/>
      <c r="BB58" s="1233"/>
      <c r="BC58" s="1233"/>
      <c r="BD58" s="1233"/>
      <c r="BE58" s="1233"/>
      <c r="BF58" s="1233"/>
      <c r="BG58" s="1233"/>
      <c r="BH58" s="1233"/>
      <c r="BI58" s="1233"/>
      <c r="BJ58" s="1233"/>
      <c r="BK58" s="1233"/>
      <c r="BL58" s="1233"/>
      <c r="BM58" s="1233"/>
      <c r="BN58" s="1233"/>
      <c r="BO58" s="1233"/>
      <c r="BP58" s="1230"/>
      <c r="BQ58" s="1230"/>
      <c r="BR58" s="1230"/>
      <c r="BS58" s="1230"/>
      <c r="BT58" s="1230"/>
      <c r="BU58" s="1230"/>
      <c r="BV58" s="1230"/>
      <c r="BW58" s="1230"/>
      <c r="BX58" s="1230"/>
      <c r="BY58" s="1230"/>
      <c r="BZ58" s="1230"/>
      <c r="CA58" s="1230"/>
      <c r="CB58" s="1230"/>
      <c r="CC58" s="1230"/>
      <c r="CD58" s="1230"/>
      <c r="CE58" s="1230"/>
      <c r="CF58" s="1230"/>
      <c r="CG58" s="1230"/>
      <c r="CH58" s="1230"/>
      <c r="CI58" s="1230"/>
      <c r="CJ58" s="1230"/>
      <c r="CK58" s="1230"/>
      <c r="CL58" s="1230"/>
      <c r="CM58" s="1230"/>
      <c r="CN58" s="1230"/>
      <c r="CO58" s="1230"/>
      <c r="CP58" s="1230"/>
      <c r="CQ58" s="1230"/>
      <c r="CR58" s="1230"/>
      <c r="CS58" s="1230"/>
      <c r="CT58" s="1230"/>
      <c r="CU58" s="1230"/>
      <c r="CV58" s="1230"/>
      <c r="CW58" s="1230"/>
      <c r="CX58" s="1230"/>
      <c r="CY58" s="1230"/>
      <c r="CZ58" s="1230"/>
      <c r="DA58" s="1230"/>
      <c r="DB58" s="1230"/>
      <c r="DC58" s="1230"/>
      <c r="DD58" s="363"/>
      <c r="DE58" s="362"/>
    </row>
    <row r="59" spans="1:109" s="358" customFormat="1" x14ac:dyDescent="0.15">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x14ac:dyDescent="0.15">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x14ac:dyDescent="0.15">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x14ac:dyDescent="0.15">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7.25" x14ac:dyDescent="0.15">
      <c r="B63" s="312" t="s">
        <v>606</v>
      </c>
    </row>
    <row r="64" spans="1:109" x14ac:dyDescent="0.15">
      <c r="B64" s="259"/>
      <c r="G64" s="357"/>
      <c r="I64" s="369"/>
      <c r="J64" s="369"/>
      <c r="K64" s="369"/>
      <c r="L64" s="369"/>
      <c r="M64" s="369"/>
      <c r="N64" s="370"/>
      <c r="AM64" s="357"/>
      <c r="AN64" s="357" t="s">
        <v>600</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x14ac:dyDescent="0.15">
      <c r="B65" s="259"/>
      <c r="AN65" s="1236" t="s">
        <v>609</v>
      </c>
      <c r="AO65" s="1237"/>
      <c r="AP65" s="1237"/>
      <c r="AQ65" s="1237"/>
      <c r="AR65" s="1237"/>
      <c r="AS65" s="1237"/>
      <c r="AT65" s="1237"/>
      <c r="AU65" s="1237"/>
      <c r="AV65" s="1237"/>
      <c r="AW65" s="1237"/>
      <c r="AX65" s="1237"/>
      <c r="AY65" s="1237"/>
      <c r="AZ65" s="1237"/>
      <c r="BA65" s="1237"/>
      <c r="BB65" s="1237"/>
      <c r="BC65" s="1237"/>
      <c r="BD65" s="1237"/>
      <c r="BE65" s="1237"/>
      <c r="BF65" s="1237"/>
      <c r="BG65" s="1237"/>
      <c r="BH65" s="1237"/>
      <c r="BI65" s="1237"/>
      <c r="BJ65" s="1237"/>
      <c r="BK65" s="1237"/>
      <c r="BL65" s="1237"/>
      <c r="BM65" s="1237"/>
      <c r="BN65" s="1237"/>
      <c r="BO65" s="1237"/>
      <c r="BP65" s="1237"/>
      <c r="BQ65" s="1237"/>
      <c r="BR65" s="1237"/>
      <c r="BS65" s="1237"/>
      <c r="BT65" s="1237"/>
      <c r="BU65" s="1237"/>
      <c r="BV65" s="1237"/>
      <c r="BW65" s="1237"/>
      <c r="BX65" s="1237"/>
      <c r="BY65" s="1237"/>
      <c r="BZ65" s="1237"/>
      <c r="CA65" s="1237"/>
      <c r="CB65" s="1237"/>
      <c r="CC65" s="1237"/>
      <c r="CD65" s="1237"/>
      <c r="CE65" s="1237"/>
      <c r="CF65" s="1237"/>
      <c r="CG65" s="1237"/>
      <c r="CH65" s="1237"/>
      <c r="CI65" s="1237"/>
      <c r="CJ65" s="1237"/>
      <c r="CK65" s="1237"/>
      <c r="CL65" s="1237"/>
      <c r="CM65" s="1237"/>
      <c r="CN65" s="1237"/>
      <c r="CO65" s="1237"/>
      <c r="CP65" s="1237"/>
      <c r="CQ65" s="1237"/>
      <c r="CR65" s="1237"/>
      <c r="CS65" s="1237"/>
      <c r="CT65" s="1237"/>
      <c r="CU65" s="1237"/>
      <c r="CV65" s="1237"/>
      <c r="CW65" s="1237"/>
      <c r="CX65" s="1237"/>
      <c r="CY65" s="1237"/>
      <c r="CZ65" s="1237"/>
      <c r="DA65" s="1237"/>
      <c r="DB65" s="1237"/>
      <c r="DC65" s="1238"/>
    </row>
    <row r="66" spans="2:107" x14ac:dyDescent="0.15">
      <c r="B66" s="259"/>
      <c r="AN66" s="1239"/>
      <c r="AO66" s="1240"/>
      <c r="AP66" s="1240"/>
      <c r="AQ66" s="1240"/>
      <c r="AR66" s="1240"/>
      <c r="AS66" s="1240"/>
      <c r="AT66" s="1240"/>
      <c r="AU66" s="1240"/>
      <c r="AV66" s="1240"/>
      <c r="AW66" s="1240"/>
      <c r="AX66" s="1240"/>
      <c r="AY66" s="1240"/>
      <c r="AZ66" s="1240"/>
      <c r="BA66" s="1240"/>
      <c r="BB66" s="1240"/>
      <c r="BC66" s="1240"/>
      <c r="BD66" s="1240"/>
      <c r="BE66" s="1240"/>
      <c r="BF66" s="1240"/>
      <c r="BG66" s="1240"/>
      <c r="BH66" s="1240"/>
      <c r="BI66" s="1240"/>
      <c r="BJ66" s="1240"/>
      <c r="BK66" s="1240"/>
      <c r="BL66" s="1240"/>
      <c r="BM66" s="1240"/>
      <c r="BN66" s="1240"/>
      <c r="BO66" s="1240"/>
      <c r="BP66" s="1240"/>
      <c r="BQ66" s="1240"/>
      <c r="BR66" s="1240"/>
      <c r="BS66" s="1240"/>
      <c r="BT66" s="1240"/>
      <c r="BU66" s="1240"/>
      <c r="BV66" s="1240"/>
      <c r="BW66" s="1240"/>
      <c r="BX66" s="1240"/>
      <c r="BY66" s="1240"/>
      <c r="BZ66" s="1240"/>
      <c r="CA66" s="1240"/>
      <c r="CB66" s="1240"/>
      <c r="CC66" s="1240"/>
      <c r="CD66" s="1240"/>
      <c r="CE66" s="1240"/>
      <c r="CF66" s="1240"/>
      <c r="CG66" s="1240"/>
      <c r="CH66" s="1240"/>
      <c r="CI66" s="1240"/>
      <c r="CJ66" s="1240"/>
      <c r="CK66" s="1240"/>
      <c r="CL66" s="1240"/>
      <c r="CM66" s="1240"/>
      <c r="CN66" s="1240"/>
      <c r="CO66" s="1240"/>
      <c r="CP66" s="1240"/>
      <c r="CQ66" s="1240"/>
      <c r="CR66" s="1240"/>
      <c r="CS66" s="1240"/>
      <c r="CT66" s="1240"/>
      <c r="CU66" s="1240"/>
      <c r="CV66" s="1240"/>
      <c r="CW66" s="1240"/>
      <c r="CX66" s="1240"/>
      <c r="CY66" s="1240"/>
      <c r="CZ66" s="1240"/>
      <c r="DA66" s="1240"/>
      <c r="DB66" s="1240"/>
      <c r="DC66" s="1241"/>
    </row>
    <row r="67" spans="2:107" x14ac:dyDescent="0.15">
      <c r="B67" s="259"/>
      <c r="AN67" s="1239"/>
      <c r="AO67" s="1240"/>
      <c r="AP67" s="1240"/>
      <c r="AQ67" s="1240"/>
      <c r="AR67" s="1240"/>
      <c r="AS67" s="1240"/>
      <c r="AT67" s="1240"/>
      <c r="AU67" s="1240"/>
      <c r="AV67" s="1240"/>
      <c r="AW67" s="1240"/>
      <c r="AX67" s="1240"/>
      <c r="AY67" s="1240"/>
      <c r="AZ67" s="1240"/>
      <c r="BA67" s="1240"/>
      <c r="BB67" s="1240"/>
      <c r="BC67" s="1240"/>
      <c r="BD67" s="1240"/>
      <c r="BE67" s="1240"/>
      <c r="BF67" s="1240"/>
      <c r="BG67" s="1240"/>
      <c r="BH67" s="1240"/>
      <c r="BI67" s="1240"/>
      <c r="BJ67" s="1240"/>
      <c r="BK67" s="1240"/>
      <c r="BL67" s="1240"/>
      <c r="BM67" s="1240"/>
      <c r="BN67" s="1240"/>
      <c r="BO67" s="1240"/>
      <c r="BP67" s="1240"/>
      <c r="BQ67" s="1240"/>
      <c r="BR67" s="1240"/>
      <c r="BS67" s="1240"/>
      <c r="BT67" s="1240"/>
      <c r="BU67" s="1240"/>
      <c r="BV67" s="1240"/>
      <c r="BW67" s="1240"/>
      <c r="BX67" s="1240"/>
      <c r="BY67" s="1240"/>
      <c r="BZ67" s="1240"/>
      <c r="CA67" s="1240"/>
      <c r="CB67" s="1240"/>
      <c r="CC67" s="1240"/>
      <c r="CD67" s="1240"/>
      <c r="CE67" s="1240"/>
      <c r="CF67" s="1240"/>
      <c r="CG67" s="1240"/>
      <c r="CH67" s="1240"/>
      <c r="CI67" s="1240"/>
      <c r="CJ67" s="1240"/>
      <c r="CK67" s="1240"/>
      <c r="CL67" s="1240"/>
      <c r="CM67" s="1240"/>
      <c r="CN67" s="1240"/>
      <c r="CO67" s="1240"/>
      <c r="CP67" s="1240"/>
      <c r="CQ67" s="1240"/>
      <c r="CR67" s="1240"/>
      <c r="CS67" s="1240"/>
      <c r="CT67" s="1240"/>
      <c r="CU67" s="1240"/>
      <c r="CV67" s="1240"/>
      <c r="CW67" s="1240"/>
      <c r="CX67" s="1240"/>
      <c r="CY67" s="1240"/>
      <c r="CZ67" s="1240"/>
      <c r="DA67" s="1240"/>
      <c r="DB67" s="1240"/>
      <c r="DC67" s="1241"/>
    </row>
    <row r="68" spans="2:107" x14ac:dyDescent="0.15">
      <c r="B68" s="259"/>
      <c r="AN68" s="1239"/>
      <c r="AO68" s="1240"/>
      <c r="AP68" s="1240"/>
      <c r="AQ68" s="1240"/>
      <c r="AR68" s="1240"/>
      <c r="AS68" s="1240"/>
      <c r="AT68" s="1240"/>
      <c r="AU68" s="1240"/>
      <c r="AV68" s="1240"/>
      <c r="AW68" s="1240"/>
      <c r="AX68" s="1240"/>
      <c r="AY68" s="1240"/>
      <c r="AZ68" s="1240"/>
      <c r="BA68" s="1240"/>
      <c r="BB68" s="1240"/>
      <c r="BC68" s="1240"/>
      <c r="BD68" s="1240"/>
      <c r="BE68" s="1240"/>
      <c r="BF68" s="1240"/>
      <c r="BG68" s="1240"/>
      <c r="BH68" s="1240"/>
      <c r="BI68" s="1240"/>
      <c r="BJ68" s="1240"/>
      <c r="BK68" s="1240"/>
      <c r="BL68" s="1240"/>
      <c r="BM68" s="1240"/>
      <c r="BN68" s="1240"/>
      <c r="BO68" s="1240"/>
      <c r="BP68" s="1240"/>
      <c r="BQ68" s="1240"/>
      <c r="BR68" s="1240"/>
      <c r="BS68" s="1240"/>
      <c r="BT68" s="1240"/>
      <c r="BU68" s="1240"/>
      <c r="BV68" s="1240"/>
      <c r="BW68" s="1240"/>
      <c r="BX68" s="1240"/>
      <c r="BY68" s="1240"/>
      <c r="BZ68" s="1240"/>
      <c r="CA68" s="1240"/>
      <c r="CB68" s="1240"/>
      <c r="CC68" s="1240"/>
      <c r="CD68" s="1240"/>
      <c r="CE68" s="1240"/>
      <c r="CF68" s="1240"/>
      <c r="CG68" s="1240"/>
      <c r="CH68" s="1240"/>
      <c r="CI68" s="1240"/>
      <c r="CJ68" s="1240"/>
      <c r="CK68" s="1240"/>
      <c r="CL68" s="1240"/>
      <c r="CM68" s="1240"/>
      <c r="CN68" s="1240"/>
      <c r="CO68" s="1240"/>
      <c r="CP68" s="1240"/>
      <c r="CQ68" s="1240"/>
      <c r="CR68" s="1240"/>
      <c r="CS68" s="1240"/>
      <c r="CT68" s="1240"/>
      <c r="CU68" s="1240"/>
      <c r="CV68" s="1240"/>
      <c r="CW68" s="1240"/>
      <c r="CX68" s="1240"/>
      <c r="CY68" s="1240"/>
      <c r="CZ68" s="1240"/>
      <c r="DA68" s="1240"/>
      <c r="DB68" s="1240"/>
      <c r="DC68" s="1241"/>
    </row>
    <row r="69" spans="2:107" x14ac:dyDescent="0.15">
      <c r="B69" s="259"/>
      <c r="AN69" s="1242"/>
      <c r="AO69" s="1243"/>
      <c r="AP69" s="1243"/>
      <c r="AQ69" s="1243"/>
      <c r="AR69" s="1243"/>
      <c r="AS69" s="1243"/>
      <c r="AT69" s="1243"/>
      <c r="AU69" s="1243"/>
      <c r="AV69" s="1243"/>
      <c r="AW69" s="1243"/>
      <c r="AX69" s="1243"/>
      <c r="AY69" s="1243"/>
      <c r="AZ69" s="1243"/>
      <c r="BA69" s="1243"/>
      <c r="BB69" s="1243"/>
      <c r="BC69" s="1243"/>
      <c r="BD69" s="1243"/>
      <c r="BE69" s="1243"/>
      <c r="BF69" s="1243"/>
      <c r="BG69" s="1243"/>
      <c r="BH69" s="1243"/>
      <c r="BI69" s="1243"/>
      <c r="BJ69" s="1243"/>
      <c r="BK69" s="1243"/>
      <c r="BL69" s="1243"/>
      <c r="BM69" s="1243"/>
      <c r="BN69" s="1243"/>
      <c r="BO69" s="1243"/>
      <c r="BP69" s="1243"/>
      <c r="BQ69" s="1243"/>
      <c r="BR69" s="1243"/>
      <c r="BS69" s="1243"/>
      <c r="BT69" s="1243"/>
      <c r="BU69" s="1243"/>
      <c r="BV69" s="1243"/>
      <c r="BW69" s="1243"/>
      <c r="BX69" s="1243"/>
      <c r="BY69" s="1243"/>
      <c r="BZ69" s="1243"/>
      <c r="CA69" s="1243"/>
      <c r="CB69" s="1243"/>
      <c r="CC69" s="1243"/>
      <c r="CD69" s="1243"/>
      <c r="CE69" s="1243"/>
      <c r="CF69" s="1243"/>
      <c r="CG69" s="1243"/>
      <c r="CH69" s="1243"/>
      <c r="CI69" s="1243"/>
      <c r="CJ69" s="1243"/>
      <c r="CK69" s="1243"/>
      <c r="CL69" s="1243"/>
      <c r="CM69" s="1243"/>
      <c r="CN69" s="1243"/>
      <c r="CO69" s="1243"/>
      <c r="CP69" s="1243"/>
      <c r="CQ69" s="1243"/>
      <c r="CR69" s="1243"/>
      <c r="CS69" s="1243"/>
      <c r="CT69" s="1243"/>
      <c r="CU69" s="1243"/>
      <c r="CV69" s="1243"/>
      <c r="CW69" s="1243"/>
      <c r="CX69" s="1243"/>
      <c r="CY69" s="1243"/>
      <c r="CZ69" s="1243"/>
      <c r="DA69" s="1243"/>
      <c r="DB69" s="1243"/>
      <c r="DC69" s="1244"/>
    </row>
    <row r="70" spans="2:107" x14ac:dyDescent="0.15">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x14ac:dyDescent="0.15">
      <c r="B71" s="259"/>
      <c r="G71" s="374"/>
      <c r="I71" s="375"/>
      <c r="J71" s="372"/>
      <c r="K71" s="372"/>
      <c r="L71" s="373"/>
      <c r="M71" s="372"/>
      <c r="N71" s="373"/>
      <c r="AM71" s="374"/>
      <c r="AN71" s="255" t="s">
        <v>601</v>
      </c>
    </row>
    <row r="72" spans="2:107" x14ac:dyDescent="0.15">
      <c r="B72" s="259"/>
      <c r="G72" s="1228"/>
      <c r="H72" s="1228"/>
      <c r="I72" s="1228"/>
      <c r="J72" s="1228"/>
      <c r="K72" s="360"/>
      <c r="L72" s="360"/>
      <c r="M72" s="361"/>
      <c r="N72" s="361"/>
      <c r="AN72" s="1246"/>
      <c r="AO72" s="1247"/>
      <c r="AP72" s="1247"/>
      <c r="AQ72" s="1247"/>
      <c r="AR72" s="1247"/>
      <c r="AS72" s="1247"/>
      <c r="AT72" s="1247"/>
      <c r="AU72" s="1247"/>
      <c r="AV72" s="1247"/>
      <c r="AW72" s="1247"/>
      <c r="AX72" s="1247"/>
      <c r="AY72" s="1247"/>
      <c r="AZ72" s="1247"/>
      <c r="BA72" s="1247"/>
      <c r="BB72" s="1247"/>
      <c r="BC72" s="1247"/>
      <c r="BD72" s="1247"/>
      <c r="BE72" s="1247"/>
      <c r="BF72" s="1247"/>
      <c r="BG72" s="1247"/>
      <c r="BH72" s="1247"/>
      <c r="BI72" s="1247"/>
      <c r="BJ72" s="1247"/>
      <c r="BK72" s="1247"/>
      <c r="BL72" s="1247"/>
      <c r="BM72" s="1247"/>
      <c r="BN72" s="1247"/>
      <c r="BO72" s="1248"/>
      <c r="BP72" s="1234" t="s">
        <v>566</v>
      </c>
      <c r="BQ72" s="1234"/>
      <c r="BR72" s="1234"/>
      <c r="BS72" s="1234"/>
      <c r="BT72" s="1234"/>
      <c r="BU72" s="1234"/>
      <c r="BV72" s="1234"/>
      <c r="BW72" s="1234"/>
      <c r="BX72" s="1234" t="s">
        <v>567</v>
      </c>
      <c r="BY72" s="1234"/>
      <c r="BZ72" s="1234"/>
      <c r="CA72" s="1234"/>
      <c r="CB72" s="1234"/>
      <c r="CC72" s="1234"/>
      <c r="CD72" s="1234"/>
      <c r="CE72" s="1234"/>
      <c r="CF72" s="1234" t="s">
        <v>568</v>
      </c>
      <c r="CG72" s="1234"/>
      <c r="CH72" s="1234"/>
      <c r="CI72" s="1234"/>
      <c r="CJ72" s="1234"/>
      <c r="CK72" s="1234"/>
      <c r="CL72" s="1234"/>
      <c r="CM72" s="1234"/>
      <c r="CN72" s="1234" t="s">
        <v>569</v>
      </c>
      <c r="CO72" s="1234"/>
      <c r="CP72" s="1234"/>
      <c r="CQ72" s="1234"/>
      <c r="CR72" s="1234"/>
      <c r="CS72" s="1234"/>
      <c r="CT72" s="1234"/>
      <c r="CU72" s="1234"/>
      <c r="CV72" s="1234" t="s">
        <v>570</v>
      </c>
      <c r="CW72" s="1234"/>
      <c r="CX72" s="1234"/>
      <c r="CY72" s="1234"/>
      <c r="CZ72" s="1234"/>
      <c r="DA72" s="1234"/>
      <c r="DB72" s="1234"/>
      <c r="DC72" s="1234"/>
    </row>
    <row r="73" spans="2:107" x14ac:dyDescent="0.15">
      <c r="B73" s="259"/>
      <c r="G73" s="1245"/>
      <c r="H73" s="1245"/>
      <c r="I73" s="1245"/>
      <c r="J73" s="1245"/>
      <c r="K73" s="1229"/>
      <c r="L73" s="1229"/>
      <c r="M73" s="1229"/>
      <c r="N73" s="1229"/>
      <c r="AM73" s="359"/>
      <c r="AN73" s="1233" t="s">
        <v>602</v>
      </c>
      <c r="AO73" s="1233"/>
      <c r="AP73" s="1233"/>
      <c r="AQ73" s="1233"/>
      <c r="AR73" s="1233"/>
      <c r="AS73" s="1233"/>
      <c r="AT73" s="1233"/>
      <c r="AU73" s="1233"/>
      <c r="AV73" s="1233"/>
      <c r="AW73" s="1233"/>
      <c r="AX73" s="1233"/>
      <c r="AY73" s="1233"/>
      <c r="AZ73" s="1233"/>
      <c r="BA73" s="1233"/>
      <c r="BB73" s="1233" t="s">
        <v>603</v>
      </c>
      <c r="BC73" s="1233"/>
      <c r="BD73" s="1233"/>
      <c r="BE73" s="1233"/>
      <c r="BF73" s="1233"/>
      <c r="BG73" s="1233"/>
      <c r="BH73" s="1233"/>
      <c r="BI73" s="1233"/>
      <c r="BJ73" s="1233"/>
      <c r="BK73" s="1233"/>
      <c r="BL73" s="1233"/>
      <c r="BM73" s="1233"/>
      <c r="BN73" s="1233"/>
      <c r="BO73" s="1233"/>
      <c r="BP73" s="1230">
        <v>38.1</v>
      </c>
      <c r="BQ73" s="1230"/>
      <c r="BR73" s="1230"/>
      <c r="BS73" s="1230"/>
      <c r="BT73" s="1230"/>
      <c r="BU73" s="1230"/>
      <c r="BV73" s="1230"/>
      <c r="BW73" s="1230"/>
      <c r="BX73" s="1230">
        <v>27.5</v>
      </c>
      <c r="BY73" s="1230"/>
      <c r="BZ73" s="1230"/>
      <c r="CA73" s="1230"/>
      <c r="CB73" s="1230"/>
      <c r="CC73" s="1230"/>
      <c r="CD73" s="1230"/>
      <c r="CE73" s="1230"/>
      <c r="CF73" s="1230">
        <v>39.1</v>
      </c>
      <c r="CG73" s="1230"/>
      <c r="CH73" s="1230"/>
      <c r="CI73" s="1230"/>
      <c r="CJ73" s="1230"/>
      <c r="CK73" s="1230"/>
      <c r="CL73" s="1230"/>
      <c r="CM73" s="1230"/>
      <c r="CN73" s="1230">
        <v>45</v>
      </c>
      <c r="CO73" s="1230"/>
      <c r="CP73" s="1230"/>
      <c r="CQ73" s="1230"/>
      <c r="CR73" s="1230"/>
      <c r="CS73" s="1230"/>
      <c r="CT73" s="1230"/>
      <c r="CU73" s="1230"/>
      <c r="CV73" s="1230">
        <v>41.2</v>
      </c>
      <c r="CW73" s="1230"/>
      <c r="CX73" s="1230"/>
      <c r="CY73" s="1230"/>
      <c r="CZ73" s="1230"/>
      <c r="DA73" s="1230"/>
      <c r="DB73" s="1230"/>
      <c r="DC73" s="1230"/>
    </row>
    <row r="74" spans="2:107" x14ac:dyDescent="0.15">
      <c r="B74" s="259"/>
      <c r="G74" s="1245"/>
      <c r="H74" s="1245"/>
      <c r="I74" s="1245"/>
      <c r="J74" s="1245"/>
      <c r="K74" s="1229"/>
      <c r="L74" s="1229"/>
      <c r="M74" s="1229"/>
      <c r="N74" s="1229"/>
      <c r="AM74" s="359"/>
      <c r="AN74" s="1233"/>
      <c r="AO74" s="1233"/>
      <c r="AP74" s="1233"/>
      <c r="AQ74" s="1233"/>
      <c r="AR74" s="1233"/>
      <c r="AS74" s="1233"/>
      <c r="AT74" s="1233"/>
      <c r="AU74" s="1233"/>
      <c r="AV74" s="1233"/>
      <c r="AW74" s="1233"/>
      <c r="AX74" s="1233"/>
      <c r="AY74" s="1233"/>
      <c r="AZ74" s="1233"/>
      <c r="BA74" s="1233"/>
      <c r="BB74" s="1233"/>
      <c r="BC74" s="1233"/>
      <c r="BD74" s="1233"/>
      <c r="BE74" s="1233"/>
      <c r="BF74" s="1233"/>
      <c r="BG74" s="1233"/>
      <c r="BH74" s="1233"/>
      <c r="BI74" s="1233"/>
      <c r="BJ74" s="1233"/>
      <c r="BK74" s="1233"/>
      <c r="BL74" s="1233"/>
      <c r="BM74" s="1233"/>
      <c r="BN74" s="1233"/>
      <c r="BO74" s="1233"/>
      <c r="BP74" s="1230"/>
      <c r="BQ74" s="1230"/>
      <c r="BR74" s="1230"/>
      <c r="BS74" s="1230"/>
      <c r="BT74" s="1230"/>
      <c r="BU74" s="1230"/>
      <c r="BV74" s="1230"/>
      <c r="BW74" s="1230"/>
      <c r="BX74" s="1230"/>
      <c r="BY74" s="1230"/>
      <c r="BZ74" s="1230"/>
      <c r="CA74" s="1230"/>
      <c r="CB74" s="1230"/>
      <c r="CC74" s="1230"/>
      <c r="CD74" s="1230"/>
      <c r="CE74" s="1230"/>
      <c r="CF74" s="1230"/>
      <c r="CG74" s="1230"/>
      <c r="CH74" s="1230"/>
      <c r="CI74" s="1230"/>
      <c r="CJ74" s="1230"/>
      <c r="CK74" s="1230"/>
      <c r="CL74" s="1230"/>
      <c r="CM74" s="1230"/>
      <c r="CN74" s="1230"/>
      <c r="CO74" s="1230"/>
      <c r="CP74" s="1230"/>
      <c r="CQ74" s="1230"/>
      <c r="CR74" s="1230"/>
      <c r="CS74" s="1230"/>
      <c r="CT74" s="1230"/>
      <c r="CU74" s="1230"/>
      <c r="CV74" s="1230"/>
      <c r="CW74" s="1230"/>
      <c r="CX74" s="1230"/>
      <c r="CY74" s="1230"/>
      <c r="CZ74" s="1230"/>
      <c r="DA74" s="1230"/>
      <c r="DB74" s="1230"/>
      <c r="DC74" s="1230"/>
    </row>
    <row r="75" spans="2:107" x14ac:dyDescent="0.15">
      <c r="B75" s="259"/>
      <c r="G75" s="1245"/>
      <c r="H75" s="1245"/>
      <c r="I75" s="1228"/>
      <c r="J75" s="1228"/>
      <c r="K75" s="1235"/>
      <c r="L75" s="1235"/>
      <c r="M75" s="1235"/>
      <c r="N75" s="1235"/>
      <c r="AM75" s="359"/>
      <c r="AN75" s="1233"/>
      <c r="AO75" s="1233"/>
      <c r="AP75" s="1233"/>
      <c r="AQ75" s="1233"/>
      <c r="AR75" s="1233"/>
      <c r="AS75" s="1233"/>
      <c r="AT75" s="1233"/>
      <c r="AU75" s="1233"/>
      <c r="AV75" s="1233"/>
      <c r="AW75" s="1233"/>
      <c r="AX75" s="1233"/>
      <c r="AY75" s="1233"/>
      <c r="AZ75" s="1233"/>
      <c r="BA75" s="1233"/>
      <c r="BB75" s="1233" t="s">
        <v>607</v>
      </c>
      <c r="BC75" s="1233"/>
      <c r="BD75" s="1233"/>
      <c r="BE75" s="1233"/>
      <c r="BF75" s="1233"/>
      <c r="BG75" s="1233"/>
      <c r="BH75" s="1233"/>
      <c r="BI75" s="1233"/>
      <c r="BJ75" s="1233"/>
      <c r="BK75" s="1233"/>
      <c r="BL75" s="1233"/>
      <c r="BM75" s="1233"/>
      <c r="BN75" s="1233"/>
      <c r="BO75" s="1233"/>
      <c r="BP75" s="1230">
        <v>4.4000000000000004</v>
      </c>
      <c r="BQ75" s="1230"/>
      <c r="BR75" s="1230"/>
      <c r="BS75" s="1230"/>
      <c r="BT75" s="1230"/>
      <c r="BU75" s="1230"/>
      <c r="BV75" s="1230"/>
      <c r="BW75" s="1230"/>
      <c r="BX75" s="1230">
        <v>4.4000000000000004</v>
      </c>
      <c r="BY75" s="1230"/>
      <c r="BZ75" s="1230"/>
      <c r="CA75" s="1230"/>
      <c r="CB75" s="1230"/>
      <c r="CC75" s="1230"/>
      <c r="CD75" s="1230"/>
      <c r="CE75" s="1230"/>
      <c r="CF75" s="1230">
        <v>4.8</v>
      </c>
      <c r="CG75" s="1230"/>
      <c r="CH75" s="1230"/>
      <c r="CI75" s="1230"/>
      <c r="CJ75" s="1230"/>
      <c r="CK75" s="1230"/>
      <c r="CL75" s="1230"/>
      <c r="CM75" s="1230"/>
      <c r="CN75" s="1230">
        <v>5.5</v>
      </c>
      <c r="CO75" s="1230"/>
      <c r="CP75" s="1230"/>
      <c r="CQ75" s="1230"/>
      <c r="CR75" s="1230"/>
      <c r="CS75" s="1230"/>
      <c r="CT75" s="1230"/>
      <c r="CU75" s="1230"/>
      <c r="CV75" s="1230">
        <v>7.1</v>
      </c>
      <c r="CW75" s="1230"/>
      <c r="CX75" s="1230"/>
      <c r="CY75" s="1230"/>
      <c r="CZ75" s="1230"/>
      <c r="DA75" s="1230"/>
      <c r="DB75" s="1230"/>
      <c r="DC75" s="1230"/>
    </row>
    <row r="76" spans="2:107" x14ac:dyDescent="0.15">
      <c r="B76" s="259"/>
      <c r="G76" s="1245"/>
      <c r="H76" s="1245"/>
      <c r="I76" s="1228"/>
      <c r="J76" s="1228"/>
      <c r="K76" s="1235"/>
      <c r="L76" s="1235"/>
      <c r="M76" s="1235"/>
      <c r="N76" s="1235"/>
      <c r="AM76" s="359"/>
      <c r="AN76" s="1233"/>
      <c r="AO76" s="1233"/>
      <c r="AP76" s="1233"/>
      <c r="AQ76" s="1233"/>
      <c r="AR76" s="1233"/>
      <c r="AS76" s="1233"/>
      <c r="AT76" s="1233"/>
      <c r="AU76" s="1233"/>
      <c r="AV76" s="1233"/>
      <c r="AW76" s="1233"/>
      <c r="AX76" s="1233"/>
      <c r="AY76" s="1233"/>
      <c r="AZ76" s="1233"/>
      <c r="BA76" s="1233"/>
      <c r="BB76" s="1233"/>
      <c r="BC76" s="1233"/>
      <c r="BD76" s="1233"/>
      <c r="BE76" s="1233"/>
      <c r="BF76" s="1233"/>
      <c r="BG76" s="1233"/>
      <c r="BH76" s="1233"/>
      <c r="BI76" s="1233"/>
      <c r="BJ76" s="1233"/>
      <c r="BK76" s="1233"/>
      <c r="BL76" s="1233"/>
      <c r="BM76" s="1233"/>
      <c r="BN76" s="1233"/>
      <c r="BO76" s="1233"/>
      <c r="BP76" s="1230"/>
      <c r="BQ76" s="1230"/>
      <c r="BR76" s="1230"/>
      <c r="BS76" s="1230"/>
      <c r="BT76" s="1230"/>
      <c r="BU76" s="1230"/>
      <c r="BV76" s="1230"/>
      <c r="BW76" s="1230"/>
      <c r="BX76" s="1230"/>
      <c r="BY76" s="1230"/>
      <c r="BZ76" s="1230"/>
      <c r="CA76" s="1230"/>
      <c r="CB76" s="1230"/>
      <c r="CC76" s="1230"/>
      <c r="CD76" s="1230"/>
      <c r="CE76" s="1230"/>
      <c r="CF76" s="1230"/>
      <c r="CG76" s="1230"/>
      <c r="CH76" s="1230"/>
      <c r="CI76" s="1230"/>
      <c r="CJ76" s="1230"/>
      <c r="CK76" s="1230"/>
      <c r="CL76" s="1230"/>
      <c r="CM76" s="1230"/>
      <c r="CN76" s="1230"/>
      <c r="CO76" s="1230"/>
      <c r="CP76" s="1230"/>
      <c r="CQ76" s="1230"/>
      <c r="CR76" s="1230"/>
      <c r="CS76" s="1230"/>
      <c r="CT76" s="1230"/>
      <c r="CU76" s="1230"/>
      <c r="CV76" s="1230"/>
      <c r="CW76" s="1230"/>
      <c r="CX76" s="1230"/>
      <c r="CY76" s="1230"/>
      <c r="CZ76" s="1230"/>
      <c r="DA76" s="1230"/>
      <c r="DB76" s="1230"/>
      <c r="DC76" s="1230"/>
    </row>
    <row r="77" spans="2:107" x14ac:dyDescent="0.15">
      <c r="B77" s="259"/>
      <c r="G77" s="1228"/>
      <c r="H77" s="1228"/>
      <c r="I77" s="1228"/>
      <c r="J77" s="1228"/>
      <c r="K77" s="1229"/>
      <c r="L77" s="1229"/>
      <c r="M77" s="1229"/>
      <c r="N77" s="1229"/>
      <c r="AN77" s="1234" t="s">
        <v>605</v>
      </c>
      <c r="AO77" s="1234"/>
      <c r="AP77" s="1234"/>
      <c r="AQ77" s="1234"/>
      <c r="AR77" s="1234"/>
      <c r="AS77" s="1234"/>
      <c r="AT77" s="1234"/>
      <c r="AU77" s="1234"/>
      <c r="AV77" s="1234"/>
      <c r="AW77" s="1234"/>
      <c r="AX77" s="1234"/>
      <c r="AY77" s="1234"/>
      <c r="AZ77" s="1234"/>
      <c r="BA77" s="1234"/>
      <c r="BB77" s="1233" t="s">
        <v>603</v>
      </c>
      <c r="BC77" s="1233"/>
      <c r="BD77" s="1233"/>
      <c r="BE77" s="1233"/>
      <c r="BF77" s="1233"/>
      <c r="BG77" s="1233"/>
      <c r="BH77" s="1233"/>
      <c r="BI77" s="1233"/>
      <c r="BJ77" s="1233"/>
      <c r="BK77" s="1233"/>
      <c r="BL77" s="1233"/>
      <c r="BM77" s="1233"/>
      <c r="BN77" s="1233"/>
      <c r="BO77" s="1233"/>
      <c r="BP77" s="1230">
        <v>0</v>
      </c>
      <c r="BQ77" s="1230"/>
      <c r="BR77" s="1230"/>
      <c r="BS77" s="1230"/>
      <c r="BT77" s="1230"/>
      <c r="BU77" s="1230"/>
      <c r="BV77" s="1230"/>
      <c r="BW77" s="1230"/>
      <c r="BX77" s="1230">
        <v>0</v>
      </c>
      <c r="BY77" s="1230"/>
      <c r="BZ77" s="1230"/>
      <c r="CA77" s="1230"/>
      <c r="CB77" s="1230"/>
      <c r="CC77" s="1230"/>
      <c r="CD77" s="1230"/>
      <c r="CE77" s="1230"/>
      <c r="CF77" s="1230">
        <v>0</v>
      </c>
      <c r="CG77" s="1230"/>
      <c r="CH77" s="1230"/>
      <c r="CI77" s="1230"/>
      <c r="CJ77" s="1230"/>
      <c r="CK77" s="1230"/>
      <c r="CL77" s="1230"/>
      <c r="CM77" s="1230"/>
      <c r="CN77" s="1230">
        <v>0</v>
      </c>
      <c r="CO77" s="1230"/>
      <c r="CP77" s="1230"/>
      <c r="CQ77" s="1230"/>
      <c r="CR77" s="1230"/>
      <c r="CS77" s="1230"/>
      <c r="CT77" s="1230"/>
      <c r="CU77" s="1230"/>
      <c r="CV77" s="1230">
        <v>0</v>
      </c>
      <c r="CW77" s="1230"/>
      <c r="CX77" s="1230"/>
      <c r="CY77" s="1230"/>
      <c r="CZ77" s="1230"/>
      <c r="DA77" s="1230"/>
      <c r="DB77" s="1230"/>
      <c r="DC77" s="1230"/>
    </row>
    <row r="78" spans="2:107" x14ac:dyDescent="0.15">
      <c r="B78" s="259"/>
      <c r="G78" s="1228"/>
      <c r="H78" s="1228"/>
      <c r="I78" s="1228"/>
      <c r="J78" s="1228"/>
      <c r="K78" s="1229"/>
      <c r="L78" s="1229"/>
      <c r="M78" s="1229"/>
      <c r="N78" s="1229"/>
      <c r="AN78" s="1234"/>
      <c r="AO78" s="1234"/>
      <c r="AP78" s="1234"/>
      <c r="AQ78" s="1234"/>
      <c r="AR78" s="1234"/>
      <c r="AS78" s="1234"/>
      <c r="AT78" s="1234"/>
      <c r="AU78" s="1234"/>
      <c r="AV78" s="1234"/>
      <c r="AW78" s="1234"/>
      <c r="AX78" s="1234"/>
      <c r="AY78" s="1234"/>
      <c r="AZ78" s="1234"/>
      <c r="BA78" s="1234"/>
      <c r="BB78" s="1233"/>
      <c r="BC78" s="1233"/>
      <c r="BD78" s="1233"/>
      <c r="BE78" s="1233"/>
      <c r="BF78" s="1233"/>
      <c r="BG78" s="1233"/>
      <c r="BH78" s="1233"/>
      <c r="BI78" s="1233"/>
      <c r="BJ78" s="1233"/>
      <c r="BK78" s="1233"/>
      <c r="BL78" s="1233"/>
      <c r="BM78" s="1233"/>
      <c r="BN78" s="1233"/>
      <c r="BO78" s="1233"/>
      <c r="BP78" s="1230"/>
      <c r="BQ78" s="1230"/>
      <c r="BR78" s="1230"/>
      <c r="BS78" s="1230"/>
      <c r="BT78" s="1230"/>
      <c r="BU78" s="1230"/>
      <c r="BV78" s="1230"/>
      <c r="BW78" s="1230"/>
      <c r="BX78" s="1230"/>
      <c r="BY78" s="1230"/>
      <c r="BZ78" s="1230"/>
      <c r="CA78" s="1230"/>
      <c r="CB78" s="1230"/>
      <c r="CC78" s="1230"/>
      <c r="CD78" s="1230"/>
      <c r="CE78" s="1230"/>
      <c r="CF78" s="1230"/>
      <c r="CG78" s="1230"/>
      <c r="CH78" s="1230"/>
      <c r="CI78" s="1230"/>
      <c r="CJ78" s="1230"/>
      <c r="CK78" s="1230"/>
      <c r="CL78" s="1230"/>
      <c r="CM78" s="1230"/>
      <c r="CN78" s="1230"/>
      <c r="CO78" s="1230"/>
      <c r="CP78" s="1230"/>
      <c r="CQ78" s="1230"/>
      <c r="CR78" s="1230"/>
      <c r="CS78" s="1230"/>
      <c r="CT78" s="1230"/>
      <c r="CU78" s="1230"/>
      <c r="CV78" s="1230"/>
      <c r="CW78" s="1230"/>
      <c r="CX78" s="1230"/>
      <c r="CY78" s="1230"/>
      <c r="CZ78" s="1230"/>
      <c r="DA78" s="1230"/>
      <c r="DB78" s="1230"/>
      <c r="DC78" s="1230"/>
    </row>
    <row r="79" spans="2:107" x14ac:dyDescent="0.15">
      <c r="B79" s="259"/>
      <c r="G79" s="1228"/>
      <c r="H79" s="1228"/>
      <c r="I79" s="1231"/>
      <c r="J79" s="1231"/>
      <c r="K79" s="1232"/>
      <c r="L79" s="1232"/>
      <c r="M79" s="1232"/>
      <c r="N79" s="1232"/>
      <c r="AN79" s="1234"/>
      <c r="AO79" s="1234"/>
      <c r="AP79" s="1234"/>
      <c r="AQ79" s="1234"/>
      <c r="AR79" s="1234"/>
      <c r="AS79" s="1234"/>
      <c r="AT79" s="1234"/>
      <c r="AU79" s="1234"/>
      <c r="AV79" s="1234"/>
      <c r="AW79" s="1234"/>
      <c r="AX79" s="1234"/>
      <c r="AY79" s="1234"/>
      <c r="AZ79" s="1234"/>
      <c r="BA79" s="1234"/>
      <c r="BB79" s="1233" t="s">
        <v>607</v>
      </c>
      <c r="BC79" s="1233"/>
      <c r="BD79" s="1233"/>
      <c r="BE79" s="1233"/>
      <c r="BF79" s="1233"/>
      <c r="BG79" s="1233"/>
      <c r="BH79" s="1233"/>
      <c r="BI79" s="1233"/>
      <c r="BJ79" s="1233"/>
      <c r="BK79" s="1233"/>
      <c r="BL79" s="1233"/>
      <c r="BM79" s="1233"/>
      <c r="BN79" s="1233"/>
      <c r="BO79" s="1233"/>
      <c r="BP79" s="1230">
        <v>8.6</v>
      </c>
      <c r="BQ79" s="1230"/>
      <c r="BR79" s="1230"/>
      <c r="BS79" s="1230"/>
      <c r="BT79" s="1230"/>
      <c r="BU79" s="1230"/>
      <c r="BV79" s="1230"/>
      <c r="BW79" s="1230"/>
      <c r="BX79" s="1230">
        <v>8.6</v>
      </c>
      <c r="BY79" s="1230"/>
      <c r="BZ79" s="1230"/>
      <c r="CA79" s="1230"/>
      <c r="CB79" s="1230"/>
      <c r="CC79" s="1230"/>
      <c r="CD79" s="1230"/>
      <c r="CE79" s="1230"/>
      <c r="CF79" s="1230">
        <v>7.4</v>
      </c>
      <c r="CG79" s="1230"/>
      <c r="CH79" s="1230"/>
      <c r="CI79" s="1230"/>
      <c r="CJ79" s="1230"/>
      <c r="CK79" s="1230"/>
      <c r="CL79" s="1230"/>
      <c r="CM79" s="1230"/>
      <c r="CN79" s="1230">
        <v>7.5</v>
      </c>
      <c r="CO79" s="1230"/>
      <c r="CP79" s="1230"/>
      <c r="CQ79" s="1230"/>
      <c r="CR79" s="1230"/>
      <c r="CS79" s="1230"/>
      <c r="CT79" s="1230"/>
      <c r="CU79" s="1230"/>
      <c r="CV79" s="1230">
        <v>7.5</v>
      </c>
      <c r="CW79" s="1230"/>
      <c r="CX79" s="1230"/>
      <c r="CY79" s="1230"/>
      <c r="CZ79" s="1230"/>
      <c r="DA79" s="1230"/>
      <c r="DB79" s="1230"/>
      <c r="DC79" s="1230"/>
    </row>
    <row r="80" spans="2:107" x14ac:dyDescent="0.15">
      <c r="B80" s="259"/>
      <c r="G80" s="1228"/>
      <c r="H80" s="1228"/>
      <c r="I80" s="1231"/>
      <c r="J80" s="1231"/>
      <c r="K80" s="1232"/>
      <c r="L80" s="1232"/>
      <c r="M80" s="1232"/>
      <c r="N80" s="1232"/>
      <c r="AN80" s="1234"/>
      <c r="AO80" s="1234"/>
      <c r="AP80" s="1234"/>
      <c r="AQ80" s="1234"/>
      <c r="AR80" s="1234"/>
      <c r="AS80" s="1234"/>
      <c r="AT80" s="1234"/>
      <c r="AU80" s="1234"/>
      <c r="AV80" s="1234"/>
      <c r="AW80" s="1234"/>
      <c r="AX80" s="1234"/>
      <c r="AY80" s="1234"/>
      <c r="AZ80" s="1234"/>
      <c r="BA80" s="1234"/>
      <c r="BB80" s="1233"/>
      <c r="BC80" s="1233"/>
      <c r="BD80" s="1233"/>
      <c r="BE80" s="1233"/>
      <c r="BF80" s="1233"/>
      <c r="BG80" s="1233"/>
      <c r="BH80" s="1233"/>
      <c r="BI80" s="1233"/>
      <c r="BJ80" s="1233"/>
      <c r="BK80" s="1233"/>
      <c r="BL80" s="1233"/>
      <c r="BM80" s="1233"/>
      <c r="BN80" s="1233"/>
      <c r="BO80" s="1233"/>
      <c r="BP80" s="1230"/>
      <c r="BQ80" s="1230"/>
      <c r="BR80" s="1230"/>
      <c r="BS80" s="1230"/>
      <c r="BT80" s="1230"/>
      <c r="BU80" s="1230"/>
      <c r="BV80" s="1230"/>
      <c r="BW80" s="1230"/>
      <c r="BX80" s="1230"/>
      <c r="BY80" s="1230"/>
      <c r="BZ80" s="1230"/>
      <c r="CA80" s="1230"/>
      <c r="CB80" s="1230"/>
      <c r="CC80" s="1230"/>
      <c r="CD80" s="1230"/>
      <c r="CE80" s="1230"/>
      <c r="CF80" s="1230"/>
      <c r="CG80" s="1230"/>
      <c r="CH80" s="1230"/>
      <c r="CI80" s="1230"/>
      <c r="CJ80" s="1230"/>
      <c r="CK80" s="1230"/>
      <c r="CL80" s="1230"/>
      <c r="CM80" s="1230"/>
      <c r="CN80" s="1230"/>
      <c r="CO80" s="1230"/>
      <c r="CP80" s="1230"/>
      <c r="CQ80" s="1230"/>
      <c r="CR80" s="1230"/>
      <c r="CS80" s="1230"/>
      <c r="CT80" s="1230"/>
      <c r="CU80" s="1230"/>
      <c r="CV80" s="1230"/>
      <c r="CW80" s="1230"/>
      <c r="CX80" s="1230"/>
      <c r="CY80" s="1230"/>
      <c r="CZ80" s="1230"/>
      <c r="DA80" s="1230"/>
      <c r="DB80" s="1230"/>
      <c r="DC80" s="1230"/>
    </row>
    <row r="81" spans="2:109" x14ac:dyDescent="0.15">
      <c r="B81" s="259"/>
    </row>
    <row r="82" spans="2:109" ht="17.25" x14ac:dyDescent="0.15">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x14ac:dyDescent="0.15">
      <c r="DD84" s="255"/>
      <c r="DE84" s="255"/>
    </row>
    <row r="85" spans="2:109" x14ac:dyDescent="0.15">
      <c r="DD85" s="255"/>
      <c r="DE85" s="255"/>
    </row>
  </sheetData>
  <sheetProtection algorithmName="SHA-512" hashValue="5STWX/OP6G49ZE98YpnIh8VzjVmeHhqP8huj0sZMjFuRh5Hp2DsZH2VGidPkCaKF62zFVX2NXwGXOp4nTDV9Qg==" saltValue="3L5nxXQ5IAhhznEg0KST+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9D43E-C01E-49AA-A480-2B8D62A02009}">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513</v>
      </c>
    </row>
  </sheetData>
  <sheetProtection algorithmName="SHA-512" hashValue="1U1o8SI4PsQep1XcH6WhXLoFDJG2M8eAVSZJUSxIdqKPcGHRGyrmmWXxiE9H1Yz4jLBh07fA2WSQGYLKbAztVA==" saltValue="nIckrBoMVJvERijN4sAAx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7C8CA-A5AA-4F9E-BADA-6DCF8B71727B}">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513</v>
      </c>
    </row>
  </sheetData>
  <sheetProtection algorithmName="SHA-512" hashValue="QeBEpNt+zypHSDsgsj4a/3CjS3lht3Kf2b9vJMCdJ5teGtlLXz0tGynrhRBw4cnTV/W4t4PxNWbZaWLeDVUEdQ==" saltValue="tMdJ/tmGqDs4ORzH9kAOW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563</v>
      </c>
      <c r="G2" s="149"/>
      <c r="H2" s="150"/>
    </row>
    <row r="3" spans="1:8" x14ac:dyDescent="0.15">
      <c r="A3" s="146" t="s">
        <v>556</v>
      </c>
      <c r="B3" s="151"/>
      <c r="C3" s="152"/>
      <c r="D3" s="153">
        <v>336452</v>
      </c>
      <c r="E3" s="154"/>
      <c r="F3" s="155">
        <v>167497</v>
      </c>
      <c r="G3" s="156"/>
      <c r="H3" s="157"/>
    </row>
    <row r="4" spans="1:8" x14ac:dyDescent="0.15">
      <c r="A4" s="158"/>
      <c r="B4" s="159"/>
      <c r="C4" s="160"/>
      <c r="D4" s="161">
        <v>209587</v>
      </c>
      <c r="E4" s="162"/>
      <c r="F4" s="163">
        <v>82571</v>
      </c>
      <c r="G4" s="164"/>
      <c r="H4" s="165"/>
    </row>
    <row r="5" spans="1:8" x14ac:dyDescent="0.15">
      <c r="A5" s="146" t="s">
        <v>558</v>
      </c>
      <c r="B5" s="151"/>
      <c r="C5" s="152"/>
      <c r="D5" s="153">
        <v>326711</v>
      </c>
      <c r="E5" s="154"/>
      <c r="F5" s="155">
        <v>190274</v>
      </c>
      <c r="G5" s="156"/>
      <c r="H5" s="157"/>
    </row>
    <row r="6" spans="1:8" x14ac:dyDescent="0.15">
      <c r="A6" s="158"/>
      <c r="B6" s="159"/>
      <c r="C6" s="160"/>
      <c r="D6" s="161">
        <v>178156</v>
      </c>
      <c r="E6" s="162"/>
      <c r="F6" s="163">
        <v>88584</v>
      </c>
      <c r="G6" s="164"/>
      <c r="H6" s="165"/>
    </row>
    <row r="7" spans="1:8" x14ac:dyDescent="0.15">
      <c r="A7" s="146" t="s">
        <v>559</v>
      </c>
      <c r="B7" s="151"/>
      <c r="C7" s="152"/>
      <c r="D7" s="153">
        <v>498536</v>
      </c>
      <c r="E7" s="154"/>
      <c r="F7" s="155">
        <v>301035</v>
      </c>
      <c r="G7" s="156"/>
      <c r="H7" s="157"/>
    </row>
    <row r="8" spans="1:8" x14ac:dyDescent="0.15">
      <c r="A8" s="158"/>
      <c r="B8" s="159"/>
      <c r="C8" s="160"/>
      <c r="D8" s="161">
        <v>281892</v>
      </c>
      <c r="E8" s="162"/>
      <c r="F8" s="163">
        <v>154376</v>
      </c>
      <c r="G8" s="164"/>
      <c r="H8" s="165"/>
    </row>
    <row r="9" spans="1:8" x14ac:dyDescent="0.15">
      <c r="A9" s="146" t="s">
        <v>560</v>
      </c>
      <c r="B9" s="151"/>
      <c r="C9" s="152"/>
      <c r="D9" s="153">
        <v>503854</v>
      </c>
      <c r="E9" s="154"/>
      <c r="F9" s="155">
        <v>277467</v>
      </c>
      <c r="G9" s="156"/>
      <c r="H9" s="157"/>
    </row>
    <row r="10" spans="1:8" x14ac:dyDescent="0.15">
      <c r="A10" s="158"/>
      <c r="B10" s="159"/>
      <c r="C10" s="160"/>
      <c r="D10" s="161">
        <v>184504</v>
      </c>
      <c r="E10" s="162"/>
      <c r="F10" s="163">
        <v>128378</v>
      </c>
      <c r="G10" s="164"/>
      <c r="H10" s="165"/>
    </row>
    <row r="11" spans="1:8" x14ac:dyDescent="0.15">
      <c r="A11" s="146" t="s">
        <v>561</v>
      </c>
      <c r="B11" s="151"/>
      <c r="C11" s="152"/>
      <c r="D11" s="153">
        <v>669448</v>
      </c>
      <c r="E11" s="154"/>
      <c r="F11" s="155">
        <v>282256</v>
      </c>
      <c r="G11" s="156"/>
      <c r="H11" s="157"/>
    </row>
    <row r="12" spans="1:8" x14ac:dyDescent="0.15">
      <c r="A12" s="158"/>
      <c r="B12" s="159"/>
      <c r="C12" s="166"/>
      <c r="D12" s="161">
        <v>215195</v>
      </c>
      <c r="E12" s="162"/>
      <c r="F12" s="163">
        <v>145453</v>
      </c>
      <c r="G12" s="164"/>
      <c r="H12" s="165"/>
    </row>
    <row r="13" spans="1:8" x14ac:dyDescent="0.15">
      <c r="A13" s="146"/>
      <c r="B13" s="151"/>
      <c r="C13" s="152"/>
      <c r="D13" s="153">
        <v>467000</v>
      </c>
      <c r="E13" s="154"/>
      <c r="F13" s="155">
        <v>243706</v>
      </c>
      <c r="G13" s="167"/>
      <c r="H13" s="157"/>
    </row>
    <row r="14" spans="1:8" x14ac:dyDescent="0.15">
      <c r="A14" s="158"/>
      <c r="B14" s="159"/>
      <c r="C14" s="160"/>
      <c r="D14" s="161">
        <v>213867</v>
      </c>
      <c r="E14" s="162"/>
      <c r="F14" s="163">
        <v>119872</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1.64</v>
      </c>
      <c r="C19" s="168">
        <f>ROUND(VALUE(SUBSTITUTE(実質収支比率等に係る経年分析!G$48,"▲","-")),2)</f>
        <v>1.76</v>
      </c>
      <c r="D19" s="168">
        <f>ROUND(VALUE(SUBSTITUTE(実質収支比率等に係る経年分析!H$48,"▲","-")),2)</f>
        <v>2.13</v>
      </c>
      <c r="E19" s="168">
        <f>ROUND(VALUE(SUBSTITUTE(実質収支比率等に係る経年分析!I$48,"▲","-")),2)</f>
        <v>2.94</v>
      </c>
      <c r="F19" s="168">
        <f>ROUND(VALUE(SUBSTITUTE(実質収支比率等に係る経年分析!J$48,"▲","-")),2)</f>
        <v>1.94</v>
      </c>
    </row>
    <row r="20" spans="1:11" x14ac:dyDescent="0.15">
      <c r="A20" s="168" t="s">
        <v>57</v>
      </c>
      <c r="B20" s="168">
        <f>ROUND(VALUE(SUBSTITUTE(実質収支比率等に係る経年分析!F$47,"▲","-")),2)</f>
        <v>31.12</v>
      </c>
      <c r="C20" s="168">
        <f>ROUND(VALUE(SUBSTITUTE(実質収支比率等に係る経年分析!G$47,"▲","-")),2)</f>
        <v>28.35</v>
      </c>
      <c r="D20" s="168">
        <f>ROUND(VALUE(SUBSTITUTE(実質収支比率等に係る経年分析!H$47,"▲","-")),2)</f>
        <v>27.21</v>
      </c>
      <c r="E20" s="168">
        <f>ROUND(VALUE(SUBSTITUTE(実質収支比率等に係る経年分析!I$47,"▲","-")),2)</f>
        <v>24.99</v>
      </c>
      <c r="F20" s="168">
        <f>ROUND(VALUE(SUBSTITUTE(実質収支比率等に係る経年分析!J$47,"▲","-")),2)</f>
        <v>24.59</v>
      </c>
    </row>
    <row r="21" spans="1:11" x14ac:dyDescent="0.15">
      <c r="A21" s="168" t="s">
        <v>58</v>
      </c>
      <c r="B21" s="168">
        <f>IF(ISNUMBER(VALUE(SUBSTITUTE(実質収支比率等に係る経年分析!F$49,"▲","-"))),ROUND(VALUE(SUBSTITUTE(実質収支比率等に係る経年分析!F$49,"▲","-")),2),NA())</f>
        <v>-0.84</v>
      </c>
      <c r="C21" s="168">
        <f>IF(ISNUMBER(VALUE(SUBSTITUTE(実質収支比率等に係る経年分析!G$49,"▲","-"))),ROUND(VALUE(SUBSTITUTE(実質収支比率等に係る経年分析!G$49,"▲","-")),2),NA())</f>
        <v>-2.2799999999999998</v>
      </c>
      <c r="D21" s="168">
        <f>IF(ISNUMBER(VALUE(SUBSTITUTE(実質収支比率等に係る経年分析!H$49,"▲","-"))),ROUND(VALUE(SUBSTITUTE(実質収支比率等に係る経年分析!H$49,"▲","-")),2),NA())</f>
        <v>0.52</v>
      </c>
      <c r="E21" s="168">
        <f>IF(ISNUMBER(VALUE(SUBSTITUTE(実質収支比率等に係る経年分析!I$49,"▲","-"))),ROUND(VALUE(SUBSTITUTE(実質収支比率等に係る経年分析!I$49,"▲","-")),2),NA())</f>
        <v>1.0900000000000001</v>
      </c>
      <c r="F21" s="168">
        <f>IF(ISNUMBER(VALUE(SUBSTITUTE(実質収支比率等に係る経年分析!J$49,"▲","-"))),ROUND(VALUE(SUBSTITUTE(実質収支比率等に係る経年分析!J$49,"▲","-")),2),NA())</f>
        <v>-0.86</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15">
      <c r="A32" s="169" t="str">
        <f>IF(連結実質赤字比率に係る赤字・黒字の構成分析!C$38="",NA(),連結実質赤字比率に係る赤字・黒字の構成分析!C$38)</f>
        <v>簡易水道特別会計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0.01</v>
      </c>
    </row>
    <row r="33" spans="1:16" x14ac:dyDescent="0.15">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0.11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0.67</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0.43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0.31</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0.1</v>
      </c>
    </row>
    <row r="34" spans="1:16" x14ac:dyDescent="0.15">
      <c r="A34" s="169" t="str">
        <f>IF(連結実質赤字比率に係る赤字・黒字の構成分析!C$36="",NA(),連結実質赤字比率に係る赤字・黒字の構成分析!C$36)</f>
        <v>国民健康保険病院特別会計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0.16</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0.23</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0.15</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0.43</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0.7</v>
      </c>
    </row>
    <row r="35" spans="1:16" x14ac:dyDescent="0.15">
      <c r="A35" s="169" t="str">
        <f>IF(連結実質赤字比率に係る赤字・黒字の構成分析!C$35="",NA(),連結実質赤字比率に係る赤字・黒字の構成分析!C$35)</f>
        <v>介護保険特別会計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0.63</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1.0900000000000001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1.31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0.85</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0.8</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1.64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1.76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2.12</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2.94</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1.94</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569</v>
      </c>
      <c r="E42" s="170"/>
      <c r="F42" s="170"/>
      <c r="G42" s="170">
        <f>'実質公債費比率（分子）の構造'!L$52</f>
        <v>592</v>
      </c>
      <c r="H42" s="170"/>
      <c r="I42" s="170"/>
      <c r="J42" s="170">
        <f>'実質公債費比率（分子）の構造'!M$52</f>
        <v>617</v>
      </c>
      <c r="K42" s="170"/>
      <c r="L42" s="170"/>
      <c r="M42" s="170">
        <f>'実質公債費比率（分子）の構造'!N$52</f>
        <v>701</v>
      </c>
      <c r="N42" s="170"/>
      <c r="O42" s="170"/>
      <c r="P42" s="170">
        <f>'実質公債費比率（分子）の構造'!O$52</f>
        <v>809</v>
      </c>
    </row>
    <row r="43" spans="1:16" x14ac:dyDescent="0.15">
      <c r="A43" s="170" t="s">
        <v>66</v>
      </c>
      <c r="B43" s="170">
        <f>'実質公債費比率（分子）の構造'!K$51</f>
        <v>0</v>
      </c>
      <c r="C43" s="170"/>
      <c r="D43" s="170"/>
      <c r="E43" s="170">
        <f>'実質公債費比率（分子）の構造'!L$51</f>
        <v>0</v>
      </c>
      <c r="F43" s="170"/>
      <c r="G43" s="170"/>
      <c r="H43" s="170">
        <f>'実質公債費比率（分子）の構造'!M$51</f>
        <v>1</v>
      </c>
      <c r="I43" s="170"/>
      <c r="J43" s="170"/>
      <c r="K43" s="170">
        <f>'実質公債費比率（分子）の構造'!N$51</f>
        <v>0</v>
      </c>
      <c r="L43" s="170"/>
      <c r="M43" s="170"/>
      <c r="N43" s="170">
        <f>'実質公債費比率（分子）の構造'!O$51</f>
        <v>0</v>
      </c>
      <c r="O43" s="170"/>
      <c r="P43" s="170"/>
    </row>
    <row r="44" spans="1:16" x14ac:dyDescent="0.15">
      <c r="A44" s="170" t="s">
        <v>67</v>
      </c>
      <c r="B44" s="170">
        <f>'実質公債費比率（分子）の構造'!K$50</f>
        <v>20</v>
      </c>
      <c r="C44" s="170"/>
      <c r="D44" s="170"/>
      <c r="E44" s="170">
        <f>'実質公債費比率（分子）の構造'!L$50</f>
        <v>7</v>
      </c>
      <c r="F44" s="170"/>
      <c r="G44" s="170"/>
      <c r="H44" s="170">
        <f>'実質公債費比率（分子）の構造'!M$50</f>
        <v>4</v>
      </c>
      <c r="I44" s="170"/>
      <c r="J44" s="170"/>
      <c r="K44" s="170">
        <f>'実質公債費比率（分子）の構造'!N$50</f>
        <v>2</v>
      </c>
      <c r="L44" s="170"/>
      <c r="M44" s="170"/>
      <c r="N44" s="170">
        <f>'実質公債費比率（分子）の構造'!O$50</f>
        <v>1</v>
      </c>
      <c r="O44" s="170"/>
      <c r="P44" s="170"/>
    </row>
    <row r="45" spans="1:16" x14ac:dyDescent="0.15">
      <c r="A45" s="170" t="s">
        <v>68</v>
      </c>
      <c r="B45" s="170">
        <f>'実質公債費比率（分子）の構造'!K$49</f>
        <v>8</v>
      </c>
      <c r="C45" s="170"/>
      <c r="D45" s="170"/>
      <c r="E45" s="170">
        <f>'実質公債費比率（分子）の構造'!L$49</f>
        <v>12</v>
      </c>
      <c r="F45" s="170"/>
      <c r="G45" s="170"/>
      <c r="H45" s="170">
        <f>'実質公債費比率（分子）の構造'!M$49</f>
        <v>16</v>
      </c>
      <c r="I45" s="170"/>
      <c r="J45" s="170"/>
      <c r="K45" s="170">
        <f>'実質公債費比率（分子）の構造'!N$49</f>
        <v>17</v>
      </c>
      <c r="L45" s="170"/>
      <c r="M45" s="170"/>
      <c r="N45" s="170">
        <f>'実質公債費比率（分子）の構造'!O$49</f>
        <v>18</v>
      </c>
      <c r="O45" s="170"/>
      <c r="P45" s="170"/>
    </row>
    <row r="46" spans="1:16" x14ac:dyDescent="0.15">
      <c r="A46" s="170" t="s">
        <v>69</v>
      </c>
      <c r="B46" s="170">
        <f>'実質公債費比率（分子）の構造'!K$48</f>
        <v>63</v>
      </c>
      <c r="C46" s="170"/>
      <c r="D46" s="170"/>
      <c r="E46" s="170">
        <f>'実質公債費比率（分子）の構造'!L$48</f>
        <v>61</v>
      </c>
      <c r="F46" s="170"/>
      <c r="G46" s="170"/>
      <c r="H46" s="170">
        <f>'実質公債費比率（分子）の構造'!M$48</f>
        <v>70</v>
      </c>
      <c r="I46" s="170"/>
      <c r="J46" s="170"/>
      <c r="K46" s="170">
        <f>'実質公債費比率（分子）の構造'!N$48</f>
        <v>97</v>
      </c>
      <c r="L46" s="170"/>
      <c r="M46" s="170"/>
      <c r="N46" s="170">
        <f>'実質公債費比率（分子）の構造'!O$48</f>
        <v>215</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615</v>
      </c>
      <c r="C49" s="170"/>
      <c r="D49" s="170"/>
      <c r="E49" s="170">
        <f>'実質公債費比率（分子）の構造'!L$45</f>
        <v>634</v>
      </c>
      <c r="F49" s="170"/>
      <c r="G49" s="170"/>
      <c r="H49" s="170">
        <f>'実質公債費比率（分子）の構造'!M$45</f>
        <v>682</v>
      </c>
      <c r="I49" s="170"/>
      <c r="J49" s="170"/>
      <c r="K49" s="170">
        <f>'実質公債費比率（分子）の構造'!N$45</f>
        <v>806</v>
      </c>
      <c r="L49" s="170"/>
      <c r="M49" s="170"/>
      <c r="N49" s="170">
        <f>'実質公債費比率（分子）の構造'!O$45</f>
        <v>865</v>
      </c>
      <c r="O49" s="170"/>
      <c r="P49" s="170"/>
    </row>
    <row r="50" spans="1:16" x14ac:dyDescent="0.15">
      <c r="A50" s="170" t="s">
        <v>73</v>
      </c>
      <c r="B50" s="170" t="e">
        <f>NA()</f>
        <v>#N/A</v>
      </c>
      <c r="C50" s="170">
        <f>IF(ISNUMBER('実質公債費比率（分子）の構造'!K$53),'実質公債費比率（分子）の構造'!K$53,NA())</f>
        <v>137</v>
      </c>
      <c r="D50" s="170" t="e">
        <f>NA()</f>
        <v>#N/A</v>
      </c>
      <c r="E50" s="170" t="e">
        <f>NA()</f>
        <v>#N/A</v>
      </c>
      <c r="F50" s="170">
        <f>IF(ISNUMBER('実質公債費比率（分子）の構造'!L$53),'実質公債費比率（分子）の構造'!L$53,NA())</f>
        <v>122</v>
      </c>
      <c r="G50" s="170" t="e">
        <f>NA()</f>
        <v>#N/A</v>
      </c>
      <c r="H50" s="170" t="e">
        <f>NA()</f>
        <v>#N/A</v>
      </c>
      <c r="I50" s="170">
        <f>IF(ISNUMBER('実質公債費比率（分子）の構造'!M$53),'実質公債費比率（分子）の構造'!M$53,NA())</f>
        <v>156</v>
      </c>
      <c r="J50" s="170" t="e">
        <f>NA()</f>
        <v>#N/A</v>
      </c>
      <c r="K50" s="170" t="e">
        <f>NA()</f>
        <v>#N/A</v>
      </c>
      <c r="L50" s="170">
        <f>IF(ISNUMBER('実質公債費比率（分子）の構造'!N$53),'実質公債費比率（分子）の構造'!N$53,NA())</f>
        <v>221</v>
      </c>
      <c r="M50" s="170" t="e">
        <f>NA()</f>
        <v>#N/A</v>
      </c>
      <c r="N50" s="170" t="e">
        <f>NA()</f>
        <v>#N/A</v>
      </c>
      <c r="O50" s="170">
        <f>IF(ISNUMBER('実質公債費比率（分子）の構造'!O$53),'実質公債費比率（分子）の構造'!O$53,NA())</f>
        <v>290</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7211</v>
      </c>
      <c r="E56" s="169"/>
      <c r="F56" s="169"/>
      <c r="G56" s="169">
        <f>'将来負担比率（分子）の構造'!J$52</f>
        <v>7361</v>
      </c>
      <c r="H56" s="169"/>
      <c r="I56" s="169"/>
      <c r="J56" s="169">
        <f>'将来負担比率（分子）の構造'!K$52</f>
        <v>7403</v>
      </c>
      <c r="K56" s="169"/>
      <c r="L56" s="169"/>
      <c r="M56" s="169">
        <f>'将来負担比率（分子）の構造'!L$52</f>
        <v>6858</v>
      </c>
      <c r="N56" s="169"/>
      <c r="O56" s="169"/>
      <c r="P56" s="169">
        <f>'将来負担比率（分子）の構造'!M$52</f>
        <v>6893</v>
      </c>
    </row>
    <row r="57" spans="1:16" x14ac:dyDescent="0.15">
      <c r="A57" s="169" t="s">
        <v>44</v>
      </c>
      <c r="B57" s="169"/>
      <c r="C57" s="169"/>
      <c r="D57" s="169">
        <f>'将来負担比率（分子）の構造'!I$51</f>
        <v>312</v>
      </c>
      <c r="E57" s="169"/>
      <c r="F57" s="169"/>
      <c r="G57" s="169">
        <f>'将来負担比率（分子）の構造'!J$51</f>
        <v>273</v>
      </c>
      <c r="H57" s="169"/>
      <c r="I57" s="169"/>
      <c r="J57" s="169">
        <f>'将来負担比率（分子）の構造'!K$51</f>
        <v>247</v>
      </c>
      <c r="K57" s="169"/>
      <c r="L57" s="169"/>
      <c r="M57" s="169">
        <f>'将来負担比率（分子）の構造'!L$51</f>
        <v>330</v>
      </c>
      <c r="N57" s="169"/>
      <c r="O57" s="169"/>
      <c r="P57" s="169">
        <f>'将来負担比率（分子）の構造'!M$51</f>
        <v>372</v>
      </c>
    </row>
    <row r="58" spans="1:16" x14ac:dyDescent="0.15">
      <c r="A58" s="169" t="s">
        <v>43</v>
      </c>
      <c r="B58" s="169"/>
      <c r="C58" s="169"/>
      <c r="D58" s="169">
        <f>'将来負担比率（分子）の構造'!I$50</f>
        <v>2507</v>
      </c>
      <c r="E58" s="169"/>
      <c r="F58" s="169"/>
      <c r="G58" s="169">
        <f>'将来負担比率（分子）の構造'!J$50</f>
        <v>2302</v>
      </c>
      <c r="H58" s="169"/>
      <c r="I58" s="169"/>
      <c r="J58" s="169">
        <f>'将来負担比率（分子）の構造'!K$50</f>
        <v>2210</v>
      </c>
      <c r="K58" s="169"/>
      <c r="L58" s="169"/>
      <c r="M58" s="169">
        <f>'将来負担比率（分子）の構造'!L$50</f>
        <v>2297</v>
      </c>
      <c r="N58" s="169"/>
      <c r="O58" s="169"/>
      <c r="P58" s="169">
        <f>'将来負担比率（分子）の構造'!M$50</f>
        <v>2270</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902</v>
      </c>
      <c r="C62" s="169"/>
      <c r="D62" s="169"/>
      <c r="E62" s="169">
        <f>'将来負担比率（分子）の構造'!J$45</f>
        <v>776</v>
      </c>
      <c r="F62" s="169"/>
      <c r="G62" s="169"/>
      <c r="H62" s="169">
        <f>'将来負担比率（分子）の構造'!K$45</f>
        <v>719</v>
      </c>
      <c r="I62" s="169"/>
      <c r="J62" s="169"/>
      <c r="K62" s="169">
        <f>'将来負担比率（分子）の構造'!L$45</f>
        <v>656</v>
      </c>
      <c r="L62" s="169"/>
      <c r="M62" s="169"/>
      <c r="N62" s="169">
        <f>'将来負担比率（分子）の構造'!M$45</f>
        <v>612</v>
      </c>
      <c r="O62" s="169"/>
      <c r="P62" s="169"/>
    </row>
    <row r="63" spans="1:16" x14ac:dyDescent="0.15">
      <c r="A63" s="169" t="s">
        <v>36</v>
      </c>
      <c r="B63" s="169">
        <f>'将来負担比率（分子）の構造'!I$44</f>
        <v>172</v>
      </c>
      <c r="C63" s="169"/>
      <c r="D63" s="169"/>
      <c r="E63" s="169">
        <f>'将来負担比率（分子）の構造'!J$44</f>
        <v>161</v>
      </c>
      <c r="F63" s="169"/>
      <c r="G63" s="169"/>
      <c r="H63" s="169">
        <f>'将来負担比率（分子）の構造'!K$44</f>
        <v>149</v>
      </c>
      <c r="I63" s="169"/>
      <c r="J63" s="169"/>
      <c r="K63" s="169">
        <f>'将来負担比率（分子）の構造'!L$44</f>
        <v>144</v>
      </c>
      <c r="L63" s="169"/>
      <c r="M63" s="169"/>
      <c r="N63" s="169">
        <f>'将来負担比率（分子）の構造'!M$44</f>
        <v>126</v>
      </c>
      <c r="O63" s="169"/>
      <c r="P63" s="169"/>
    </row>
    <row r="64" spans="1:16" x14ac:dyDescent="0.15">
      <c r="A64" s="169" t="s">
        <v>35</v>
      </c>
      <c r="B64" s="169">
        <f>'将来負担比率（分子）の構造'!I$43</f>
        <v>2314</v>
      </c>
      <c r="C64" s="169"/>
      <c r="D64" s="169"/>
      <c r="E64" s="169">
        <f>'将来負担比率（分子）の構造'!J$43</f>
        <v>1937</v>
      </c>
      <c r="F64" s="169"/>
      <c r="G64" s="169"/>
      <c r="H64" s="169">
        <f>'将来負担比率（分子）の構造'!K$43</f>
        <v>2209</v>
      </c>
      <c r="I64" s="169"/>
      <c r="J64" s="169"/>
      <c r="K64" s="169">
        <f>'将来負担比率（分子）の構造'!L$43</f>
        <v>2277</v>
      </c>
      <c r="L64" s="169"/>
      <c r="M64" s="169"/>
      <c r="N64" s="169">
        <f>'将来負担比率（分子）の構造'!M$43</f>
        <v>2449</v>
      </c>
      <c r="O64" s="169"/>
      <c r="P64" s="169"/>
    </row>
    <row r="65" spans="1:16" x14ac:dyDescent="0.15">
      <c r="A65" s="169" t="s">
        <v>34</v>
      </c>
      <c r="B65" s="169">
        <f>'将来負担比率（分子）の構造'!I$42</f>
        <v>17</v>
      </c>
      <c r="C65" s="169"/>
      <c r="D65" s="169"/>
      <c r="E65" s="169">
        <f>'将来負担比率（分子）の構造'!J$42</f>
        <v>10</v>
      </c>
      <c r="F65" s="169"/>
      <c r="G65" s="169"/>
      <c r="H65" s="169">
        <f>'将来負担比率（分子）の構造'!K$42</f>
        <v>5</v>
      </c>
      <c r="I65" s="169"/>
      <c r="J65" s="169"/>
      <c r="K65" s="169">
        <f>'将来負担比率（分子）の構造'!L$42</f>
        <v>4</v>
      </c>
      <c r="L65" s="169"/>
      <c r="M65" s="169"/>
      <c r="N65" s="169">
        <f>'将来負担比率（分子）の構造'!M$42</f>
        <v>2</v>
      </c>
      <c r="O65" s="169"/>
      <c r="P65" s="169"/>
    </row>
    <row r="66" spans="1:16" x14ac:dyDescent="0.15">
      <c r="A66" s="169" t="s">
        <v>33</v>
      </c>
      <c r="B66" s="169">
        <f>'将来負担比率（分子）の構造'!I$41</f>
        <v>7704</v>
      </c>
      <c r="C66" s="169"/>
      <c r="D66" s="169"/>
      <c r="E66" s="169">
        <f>'将来負担比率（分子）の構造'!J$41</f>
        <v>7835</v>
      </c>
      <c r="F66" s="169"/>
      <c r="G66" s="169"/>
      <c r="H66" s="169">
        <f>'将来負担比率（分子）の構造'!K$41</f>
        <v>7938</v>
      </c>
      <c r="I66" s="169"/>
      <c r="J66" s="169"/>
      <c r="K66" s="169">
        <f>'将来負担比率（分子）の構造'!L$41</f>
        <v>7849</v>
      </c>
      <c r="L66" s="169"/>
      <c r="M66" s="169"/>
      <c r="N66" s="169">
        <f>'将来負担比率（分子）の構造'!M$41</f>
        <v>7652</v>
      </c>
      <c r="O66" s="169"/>
      <c r="P66" s="169"/>
    </row>
    <row r="67" spans="1:16" x14ac:dyDescent="0.15">
      <c r="A67" s="169" t="s">
        <v>77</v>
      </c>
      <c r="B67" s="169" t="e">
        <f>NA()</f>
        <v>#N/A</v>
      </c>
      <c r="C67" s="169">
        <f>IF(ISNUMBER('将来負担比率（分子）の構造'!I$53), IF('将来負担比率（分子）の構造'!I$53 &lt; 0, 0, '将来負担比率（分子）の構造'!I$53), NA())</f>
        <v>1079</v>
      </c>
      <c r="D67" s="169" t="e">
        <f>NA()</f>
        <v>#N/A</v>
      </c>
      <c r="E67" s="169" t="e">
        <f>NA()</f>
        <v>#N/A</v>
      </c>
      <c r="F67" s="169">
        <f>IF(ISNUMBER('将来負担比率（分子）の構造'!J$53), IF('将来負担比率（分子）の構造'!J$53 &lt; 0, 0, '将来負担比率（分子）の構造'!J$53), NA())</f>
        <v>782</v>
      </c>
      <c r="G67" s="169" t="e">
        <f>NA()</f>
        <v>#N/A</v>
      </c>
      <c r="H67" s="169" t="e">
        <f>NA()</f>
        <v>#N/A</v>
      </c>
      <c r="I67" s="169">
        <f>IF(ISNUMBER('将来負担比率（分子）の構造'!K$53), IF('将来負担比率（分子）の構造'!K$53 &lt; 0, 0, '将来負担比率（分子）の構造'!K$53), NA())</f>
        <v>1161</v>
      </c>
      <c r="J67" s="169" t="e">
        <f>NA()</f>
        <v>#N/A</v>
      </c>
      <c r="K67" s="169" t="e">
        <f>NA()</f>
        <v>#N/A</v>
      </c>
      <c r="L67" s="169">
        <f>IF(ISNUMBER('将来負担比率（分子）の構造'!L$53), IF('将来負担比率（分子）の構造'!L$53 &lt; 0, 0, '将来負担比率（分子）の構造'!L$53), NA())</f>
        <v>1444</v>
      </c>
      <c r="M67" s="169" t="e">
        <f>NA()</f>
        <v>#N/A</v>
      </c>
      <c r="N67" s="169" t="e">
        <f>NA()</f>
        <v>#N/A</v>
      </c>
      <c r="O67" s="169">
        <f>IF(ISNUMBER('将来負担比率（分子）の構造'!M$53), IF('将来負担比率（分子）の構造'!M$53 &lt; 0, 0, '将来負担比率（分子）の構造'!M$53), NA())</f>
        <v>1307</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964</v>
      </c>
      <c r="C72" s="173">
        <f>基金残高に係る経年分析!G55</f>
        <v>968</v>
      </c>
      <c r="D72" s="173">
        <f>基金残高に係る経年分析!H55</f>
        <v>971</v>
      </c>
    </row>
    <row r="73" spans="1:16" x14ac:dyDescent="0.15">
      <c r="A73" s="172" t="s">
        <v>80</v>
      </c>
      <c r="B73" s="173">
        <f>基金残高に係る経年分析!F56</f>
        <v>76</v>
      </c>
      <c r="C73" s="173">
        <f>基金残高に係る経年分析!G56</f>
        <v>76</v>
      </c>
      <c r="D73" s="173">
        <f>基金残高に係る経年分析!H56</f>
        <v>76</v>
      </c>
    </row>
    <row r="74" spans="1:16" x14ac:dyDescent="0.15">
      <c r="A74" s="172" t="s">
        <v>81</v>
      </c>
      <c r="B74" s="173">
        <f>基金残高に係る経年分析!F57</f>
        <v>1112</v>
      </c>
      <c r="C74" s="173">
        <f>基金残高に係る経年分析!G57</f>
        <v>1209</v>
      </c>
      <c r="D74" s="173">
        <f>基金残高に係る経年分析!H57</f>
        <v>1170</v>
      </c>
    </row>
  </sheetData>
  <sheetProtection algorithmName="SHA-512" hashValue="RpONMQcWlyIhbtgEDc4xiofrQIcXqEnLmlL0heek3RhGwNAuSEff/Csk8jyfHb4vPlvd25pJ4NP5JgS+lg/npg==" saltValue="Lglx44uP1lZn3f+Vc63E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下横 隆</cp:lastModifiedBy>
  <cp:lastPrinted>2025-03-07T04:03:32Z</cp:lastPrinted>
  <dcterms:created xsi:type="dcterms:W3CDTF">2024-02-04T23:43:53Z</dcterms:created>
  <dcterms:modified xsi:type="dcterms:W3CDTF">2025-03-07T04:05:48Z</dcterms:modified>
  <cp:category/>
</cp:coreProperties>
</file>